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240" yWindow="105" windowWidth="14805" windowHeight="8010" tabRatio="746"/>
  </bookViews>
  <sheets>
    <sheet name="KB Pasca Bersalin" sheetId="87" r:id="rId1"/>
  </sheets>
  <definedNames>
    <definedName name="_xlnm.Print_Area" localSheetId="0">'KB Pasca Bersalin'!$A$1:$N$21</definedName>
  </definedNames>
  <calcPr calcId="144525"/>
</workbook>
</file>

<file path=xl/calcChain.xml><?xml version="1.0" encoding="utf-8"?>
<calcChain xmlns="http://schemas.openxmlformats.org/spreadsheetml/2006/main">
  <c r="N4" i="87" l="1"/>
  <c r="N5" i="87"/>
  <c r="N6" i="87"/>
  <c r="N7" i="87"/>
  <c r="N8" i="87"/>
  <c r="N9" i="87"/>
  <c r="L14" i="87" l="1"/>
  <c r="N14" i="87" s="1"/>
  <c r="L13" i="87"/>
  <c r="N13" i="87" s="1"/>
  <c r="L12" i="87"/>
  <c r="N12" i="87" s="1"/>
  <c r="L11" i="87"/>
  <c r="N11" i="87" s="1"/>
  <c r="L10" i="87"/>
  <c r="N10" i="87" s="1"/>
  <c r="J9" i="87"/>
  <c r="L8" i="87" l="1"/>
  <c r="L7" i="87"/>
  <c r="L6" i="87"/>
  <c r="L5" i="87"/>
  <c r="L4" i="87"/>
  <c r="K9" i="87"/>
  <c r="I9" i="87"/>
  <c r="H9" i="87"/>
  <c r="G9" i="87"/>
  <c r="F9" i="87"/>
  <c r="E9" i="87"/>
  <c r="D9" i="87"/>
  <c r="C9" i="87"/>
  <c r="L9" i="87" l="1"/>
</calcChain>
</file>

<file path=xl/sharedStrings.xml><?xml version="1.0" encoding="utf-8"?>
<sst xmlns="http://schemas.openxmlformats.org/spreadsheetml/2006/main" count="68" uniqueCount="38">
  <si>
    <t>AKDR</t>
  </si>
  <si>
    <t>Keterangan:</t>
  </si>
  <si>
    <t>: Alat Kontrasepsi Dalam Rahim</t>
  </si>
  <si>
    <t xml:space="preserve">MOP  </t>
  </si>
  <si>
    <t>: Metode Operasi Pria</t>
  </si>
  <si>
    <t xml:space="preserve">MOW </t>
  </si>
  <si>
    <t>: Metode Operasi Wanita</t>
  </si>
  <si>
    <t>JMLH PESERTA KB PASCA PERSALINAN AKTIF</t>
  </si>
  <si>
    <t>CAKUPAN (%)</t>
  </si>
  <si>
    <t>SATUAN</t>
  </si>
  <si>
    <t>Orang</t>
  </si>
  <si>
    <t>KODE WILAYAH</t>
  </si>
  <si>
    <t>NAMA WILAYAH</t>
  </si>
  <si>
    <t>KOTA BIMA</t>
  </si>
  <si>
    <t>KOTA BIMA 2018</t>
  </si>
  <si>
    <t>KOTA BIMA 2019</t>
  </si>
  <si>
    <t>KOTA BIMA 2020</t>
  </si>
  <si>
    <t>-</t>
  </si>
  <si>
    <t>KOTA BIMA 2021</t>
  </si>
  <si>
    <t>Proporsi Peserta KB Pasca Persalinan menurut Jenis Kontrasepsi di rinci per Kecamatan di Kota Bima Tahun 2023</t>
  </si>
  <si>
    <t>Sumber: Bidang Kesehatan Keluarga, Dinas Kesehatan Kota Bima, Tahun 2024</t>
  </si>
  <si>
    <t>KOTA BIMA 2022</t>
  </si>
  <si>
    <t>RASANAE BARAT</t>
  </si>
  <si>
    <t>RASANAE TIMUR</t>
  </si>
  <si>
    <t>ASAKOTA</t>
  </si>
  <si>
    <t>RABA</t>
  </si>
  <si>
    <t>MPUNDA</t>
  </si>
  <si>
    <t>JMLH IBU BERSALIN</t>
  </si>
  <si>
    <t>PESERTA KB KONDOM</t>
  </si>
  <si>
    <t>PESERTA KB SUNTIK</t>
  </si>
  <si>
    <t>PESERTA KB PIL</t>
  </si>
  <si>
    <t>PESERTA KB AKDR</t>
  </si>
  <si>
    <t>PESERTA KB MOP</t>
  </si>
  <si>
    <t>PESERTA KB MOW</t>
  </si>
  <si>
    <t>PESERTA KB IMPLAN</t>
  </si>
  <si>
    <t>PESERTA KB MAL</t>
  </si>
  <si>
    <t xml:space="preserve">MAL </t>
  </si>
  <si>
    <t>: Metode Amenore Laktasi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</si>
</sst>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8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6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4" fontId="10" fillId="0" borderId="3" xfId="6" applyNumberFormat="1" applyFont="1" applyFill="1" applyBorder="1" applyAlignment="1" applyProtection="1">
      <alignment horizontal="center" vertical="center"/>
    </xf>
    <xf numFmtId="4" fontId="9" fillId="2" borderId="4" xfId="6" applyNumberFormat="1" applyFont="1" applyFill="1" applyBorder="1" applyAlignment="1" applyProtection="1">
      <alignment horizontal="center" vertical="center"/>
      <protection hidden="1"/>
    </xf>
    <xf numFmtId="41" fontId="10" fillId="0" borderId="0" xfId="87" applyFont="1" applyFill="1" applyBorder="1" applyAlignment="1">
      <alignment vertical="center"/>
    </xf>
    <xf numFmtId="41" fontId="9" fillId="0" borderId="0" xfId="87" applyFont="1" applyFill="1" applyBorder="1" applyAlignment="1">
      <alignment vertical="center"/>
    </xf>
    <xf numFmtId="41" fontId="6" fillId="0" borderId="0" xfId="87" applyFont="1" applyAlignment="1">
      <alignment vertical="center"/>
    </xf>
    <xf numFmtId="0" fontId="7" fillId="0" borderId="0" xfId="0" applyFont="1" applyBorder="1" applyAlignment="1">
      <alignment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vertical="top"/>
    </xf>
    <xf numFmtId="0" fontId="9" fillId="2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4" fontId="10" fillId="0" borderId="10" xfId="6" applyNumberFormat="1" applyFont="1" applyFill="1" applyBorder="1" applyAlignment="1" applyProtection="1">
      <alignment horizontal="center" vertical="center"/>
      <protection hidden="1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4" fontId="10" fillId="0" borderId="13" xfId="6" applyNumberFormat="1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4" fontId="10" fillId="0" borderId="16" xfId="6" applyNumberFormat="1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</cellXfs>
  <cellStyles count="88">
    <cellStyle name="40% - Accent3 2" xfId="2"/>
    <cellStyle name="40% - Accent6 2" xfId="3"/>
    <cellStyle name="Comma [0]" xfId="87" builtinId="6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1"/>
  <sheetViews>
    <sheetView tabSelected="1" view="pageBreakPreview" zoomScaleNormal="100" zoomScaleSheetLayoutView="100" workbookViewId="0">
      <selection activeCell="K13" sqref="K13"/>
    </sheetView>
  </sheetViews>
  <sheetFormatPr defaultRowHeight="12.75" x14ac:dyDescent="0.25"/>
  <cols>
    <col min="1" max="1" width="9" style="1" customWidth="1"/>
    <col min="2" max="2" width="15" style="1" customWidth="1"/>
    <col min="3" max="3" width="8.7109375" style="1" customWidth="1"/>
    <col min="4" max="11" width="10.140625" style="1" customWidth="1"/>
    <col min="12" max="12" width="12.85546875" style="1" customWidth="1"/>
    <col min="13" max="13" width="8.140625" style="1" customWidth="1"/>
    <col min="14" max="14" width="9" style="1" customWidth="1"/>
    <col min="15" max="15" width="2" style="1" customWidth="1"/>
    <col min="16" max="16" width="9.85546875" style="1" customWidth="1"/>
    <col min="17" max="16384" width="9.140625" style="1"/>
  </cols>
  <sheetData>
    <row r="1" spans="1:27" ht="15" x14ac:dyDescent="0.25">
      <c r="A1" s="23" t="s">
        <v>19</v>
      </c>
    </row>
    <row r="2" spans="1:27" x14ac:dyDescent="0.25">
      <c r="F2" s="30"/>
      <c r="G2" s="30"/>
      <c r="H2" s="30"/>
      <c r="I2" s="2"/>
      <c r="J2" s="30"/>
      <c r="K2" s="30"/>
      <c r="L2" s="30"/>
      <c r="M2" s="30"/>
      <c r="N2" s="2"/>
    </row>
    <row r="3" spans="1:27" ht="48.75" thickBot="1" x14ac:dyDescent="0.3">
      <c r="A3" s="52" t="s">
        <v>11</v>
      </c>
      <c r="B3" s="53" t="s">
        <v>12</v>
      </c>
      <c r="C3" s="54" t="s">
        <v>27</v>
      </c>
      <c r="D3" s="54" t="s">
        <v>28</v>
      </c>
      <c r="E3" s="55" t="s">
        <v>29</v>
      </c>
      <c r="F3" s="54" t="s">
        <v>30</v>
      </c>
      <c r="G3" s="52" t="s">
        <v>31</v>
      </c>
      <c r="H3" s="54" t="s">
        <v>32</v>
      </c>
      <c r="I3" s="55" t="s">
        <v>33</v>
      </c>
      <c r="J3" s="54" t="s">
        <v>34</v>
      </c>
      <c r="K3" s="54" t="s">
        <v>35</v>
      </c>
      <c r="L3" s="54" t="s">
        <v>7</v>
      </c>
      <c r="M3" s="55" t="s">
        <v>9</v>
      </c>
      <c r="N3" s="55" t="s">
        <v>8</v>
      </c>
      <c r="O3" s="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0.25" customHeight="1" thickTop="1" x14ac:dyDescent="0.25">
      <c r="A4" s="5">
        <v>527201</v>
      </c>
      <c r="B4" s="6" t="s">
        <v>22</v>
      </c>
      <c r="C4" s="20">
        <v>828</v>
      </c>
      <c r="D4" s="20">
        <v>2</v>
      </c>
      <c r="E4" s="22">
        <v>170</v>
      </c>
      <c r="F4" s="20">
        <v>4</v>
      </c>
      <c r="G4" s="21">
        <v>16</v>
      </c>
      <c r="H4" s="20">
        <v>0</v>
      </c>
      <c r="I4" s="22">
        <v>3</v>
      </c>
      <c r="J4" s="20">
        <v>97</v>
      </c>
      <c r="K4" s="20">
        <v>182</v>
      </c>
      <c r="L4" s="24">
        <f>IF(COUNT(D4:K4)=0,"-",SUM(D4:K4))</f>
        <v>474</v>
      </c>
      <c r="M4" s="31" t="s">
        <v>10</v>
      </c>
      <c r="N4" s="25">
        <f>IF(COUNT(C4,L4)=0,"-",IF(OR(SUM(C4)=0,SUM(L4)=0),0,L4/C4*100))</f>
        <v>57.246376811594203</v>
      </c>
      <c r="O4" s="7"/>
      <c r="P4" s="27"/>
      <c r="Q4" s="27"/>
      <c r="R4" s="27"/>
      <c r="S4" s="27"/>
      <c r="T4" s="7"/>
      <c r="U4" s="8"/>
      <c r="V4" s="7"/>
      <c r="W4" s="8"/>
      <c r="X4" s="7"/>
      <c r="Y4" s="8"/>
      <c r="Z4" s="9"/>
      <c r="AA4" s="10"/>
    </row>
    <row r="5" spans="1:27" ht="20.25" customHeight="1" x14ac:dyDescent="0.25">
      <c r="A5" s="5">
        <v>527202</v>
      </c>
      <c r="B5" s="6" t="s">
        <v>23</v>
      </c>
      <c r="C5" s="20">
        <v>327</v>
      </c>
      <c r="D5" s="20">
        <v>0</v>
      </c>
      <c r="E5" s="22">
        <v>43</v>
      </c>
      <c r="F5" s="20">
        <v>0</v>
      </c>
      <c r="G5" s="21">
        <v>7</v>
      </c>
      <c r="H5" s="20">
        <v>0</v>
      </c>
      <c r="I5" s="22">
        <v>3</v>
      </c>
      <c r="J5" s="20">
        <v>133</v>
      </c>
      <c r="K5" s="20">
        <v>83</v>
      </c>
      <c r="L5" s="24">
        <f t="shared" ref="L5:L14" si="0">IF(COUNT(D5:K5)=0,"-",SUM(D5:K5))</f>
        <v>269</v>
      </c>
      <c r="M5" s="31" t="s">
        <v>10</v>
      </c>
      <c r="N5" s="25">
        <f t="shared" ref="N5:N14" si="1">IF(COUNT(C5,L5)=0,"-",IF(OR(SUM(C5)=0,SUM(L5)=0),0,L5/C5*100))</f>
        <v>82.262996941896034</v>
      </c>
      <c r="O5" s="7"/>
      <c r="P5" s="27"/>
      <c r="Q5" s="27"/>
      <c r="R5" s="27"/>
      <c r="S5" s="27"/>
      <c r="T5" s="7"/>
      <c r="U5" s="8"/>
      <c r="V5" s="7"/>
      <c r="W5" s="8"/>
      <c r="X5" s="7"/>
      <c r="Y5" s="8"/>
      <c r="Z5" s="9"/>
      <c r="AA5" s="10"/>
    </row>
    <row r="6" spans="1:27" ht="20.25" customHeight="1" x14ac:dyDescent="0.25">
      <c r="A6" s="5">
        <v>527203</v>
      </c>
      <c r="B6" s="6" t="s">
        <v>24</v>
      </c>
      <c r="C6" s="20">
        <v>602</v>
      </c>
      <c r="D6" s="20">
        <v>2</v>
      </c>
      <c r="E6" s="22">
        <v>153</v>
      </c>
      <c r="F6" s="20">
        <v>2</v>
      </c>
      <c r="G6" s="21">
        <v>13</v>
      </c>
      <c r="H6" s="20">
        <v>0</v>
      </c>
      <c r="I6" s="22">
        <v>6</v>
      </c>
      <c r="J6" s="20">
        <v>86</v>
      </c>
      <c r="K6" s="20">
        <v>212</v>
      </c>
      <c r="L6" s="24">
        <f t="shared" si="0"/>
        <v>474</v>
      </c>
      <c r="M6" s="31" t="s">
        <v>10</v>
      </c>
      <c r="N6" s="25">
        <f t="shared" si="1"/>
        <v>78.737541528239205</v>
      </c>
      <c r="O6" s="7"/>
      <c r="P6" s="27"/>
      <c r="Q6" s="27"/>
      <c r="R6" s="27"/>
      <c r="S6" s="27"/>
      <c r="T6" s="7"/>
      <c r="U6" s="8"/>
      <c r="V6" s="7"/>
      <c r="W6" s="8"/>
      <c r="X6" s="7"/>
      <c r="Y6" s="8"/>
      <c r="Z6" s="9"/>
      <c r="AA6" s="10"/>
    </row>
    <row r="7" spans="1:27" ht="20.25" customHeight="1" x14ac:dyDescent="0.25">
      <c r="A7" s="5">
        <v>527204</v>
      </c>
      <c r="B7" s="6" t="s">
        <v>25</v>
      </c>
      <c r="C7" s="20">
        <v>863</v>
      </c>
      <c r="D7" s="20">
        <v>0</v>
      </c>
      <c r="E7" s="22">
        <v>69</v>
      </c>
      <c r="F7" s="20">
        <v>0</v>
      </c>
      <c r="G7" s="21">
        <v>14</v>
      </c>
      <c r="H7" s="20">
        <v>0</v>
      </c>
      <c r="I7" s="22">
        <v>3</v>
      </c>
      <c r="J7" s="20">
        <v>54</v>
      </c>
      <c r="K7" s="20">
        <v>298</v>
      </c>
      <c r="L7" s="24">
        <f t="shared" si="0"/>
        <v>438</v>
      </c>
      <c r="M7" s="31" t="s">
        <v>10</v>
      </c>
      <c r="N7" s="25">
        <f t="shared" si="1"/>
        <v>50.753186558516802</v>
      </c>
      <c r="O7" s="7"/>
      <c r="P7" s="27"/>
      <c r="Q7" s="27"/>
      <c r="R7" s="27"/>
      <c r="S7" s="27"/>
      <c r="T7" s="7"/>
      <c r="U7" s="8"/>
      <c r="V7" s="7"/>
      <c r="W7" s="8"/>
      <c r="X7" s="7"/>
      <c r="Y7" s="8"/>
      <c r="Z7" s="9"/>
      <c r="AA7" s="10"/>
    </row>
    <row r="8" spans="1:27" ht="20.25" customHeight="1" x14ac:dyDescent="0.25">
      <c r="A8" s="5">
        <v>527205</v>
      </c>
      <c r="B8" s="6" t="s">
        <v>26</v>
      </c>
      <c r="C8" s="20">
        <v>838</v>
      </c>
      <c r="D8" s="20">
        <v>0</v>
      </c>
      <c r="E8" s="22">
        <v>63</v>
      </c>
      <c r="F8" s="20">
        <v>2</v>
      </c>
      <c r="G8" s="21">
        <v>6</v>
      </c>
      <c r="H8" s="20">
        <v>0</v>
      </c>
      <c r="I8" s="22">
        <v>3</v>
      </c>
      <c r="J8" s="20">
        <v>38</v>
      </c>
      <c r="K8" s="20">
        <v>484</v>
      </c>
      <c r="L8" s="24">
        <f t="shared" si="0"/>
        <v>596</v>
      </c>
      <c r="M8" s="31" t="s">
        <v>10</v>
      </c>
      <c r="N8" s="25">
        <f t="shared" si="1"/>
        <v>71.1217183770883</v>
      </c>
      <c r="O8" s="7"/>
      <c r="P8" s="27"/>
      <c r="Q8" s="27"/>
      <c r="R8" s="27"/>
      <c r="S8" s="27"/>
      <c r="T8" s="7"/>
      <c r="U8" s="8"/>
      <c r="V8" s="7"/>
      <c r="W8" s="8"/>
      <c r="X8" s="7"/>
      <c r="Y8" s="8"/>
      <c r="Z8" s="9"/>
      <c r="AA8" s="10"/>
    </row>
    <row r="9" spans="1:27" ht="24.75" customHeight="1" thickBot="1" x14ac:dyDescent="0.3">
      <c r="A9" s="33">
        <v>5272</v>
      </c>
      <c r="B9" s="11" t="s">
        <v>13</v>
      </c>
      <c r="C9" s="19">
        <f>IF(COUNT(C4:C8)=0,"-",SUM(C4:C8))</f>
        <v>3458</v>
      </c>
      <c r="D9" s="19">
        <f t="shared" ref="D9:L9" si="2">IF(COUNT(D4:D8)=0,"-",SUM(D4:D8))</f>
        <v>4</v>
      </c>
      <c r="E9" s="18">
        <f t="shared" si="2"/>
        <v>498</v>
      </c>
      <c r="F9" s="19">
        <f t="shared" si="2"/>
        <v>8</v>
      </c>
      <c r="G9" s="12">
        <f t="shared" si="2"/>
        <v>56</v>
      </c>
      <c r="H9" s="19">
        <f t="shared" si="2"/>
        <v>0</v>
      </c>
      <c r="I9" s="18">
        <f t="shared" si="2"/>
        <v>18</v>
      </c>
      <c r="J9" s="19">
        <f t="shared" ref="J9" si="3">IF(COUNT(J4:J8)=0,"-",SUM(J4:J8))</f>
        <v>408</v>
      </c>
      <c r="K9" s="19">
        <f t="shared" si="2"/>
        <v>1259</v>
      </c>
      <c r="L9" s="19">
        <f t="shared" si="2"/>
        <v>2251</v>
      </c>
      <c r="M9" s="18" t="s">
        <v>10</v>
      </c>
      <c r="N9" s="26">
        <f t="shared" si="1"/>
        <v>65.095430884904573</v>
      </c>
      <c r="O9" s="13"/>
      <c r="P9" s="28"/>
      <c r="Q9" s="28"/>
      <c r="R9" s="28"/>
      <c r="S9" s="28"/>
      <c r="T9" s="13"/>
      <c r="U9" s="14"/>
      <c r="V9" s="13"/>
      <c r="W9" s="14"/>
      <c r="X9" s="13"/>
      <c r="Y9" s="14"/>
      <c r="Z9" s="13"/>
      <c r="AA9" s="15"/>
    </row>
    <row r="10" spans="1:27" ht="20.100000000000001" customHeight="1" thickTop="1" x14ac:dyDescent="0.25">
      <c r="A10" s="34">
        <v>5272</v>
      </c>
      <c r="B10" s="35" t="s">
        <v>21</v>
      </c>
      <c r="C10" s="36" t="s">
        <v>17</v>
      </c>
      <c r="D10" s="36" t="s">
        <v>17</v>
      </c>
      <c r="E10" s="37" t="s">
        <v>17</v>
      </c>
      <c r="F10" s="36" t="s">
        <v>17</v>
      </c>
      <c r="G10" s="38" t="s">
        <v>17</v>
      </c>
      <c r="H10" s="36" t="s">
        <v>17</v>
      </c>
      <c r="I10" s="37" t="s">
        <v>17</v>
      </c>
      <c r="J10" s="36" t="s">
        <v>17</v>
      </c>
      <c r="K10" s="36" t="s">
        <v>17</v>
      </c>
      <c r="L10" s="36" t="str">
        <f t="shared" si="0"/>
        <v>-</v>
      </c>
      <c r="M10" s="37" t="s">
        <v>10</v>
      </c>
      <c r="N10" s="39" t="str">
        <f t="shared" si="1"/>
        <v>-</v>
      </c>
      <c r="O10" s="13"/>
      <c r="P10" s="28"/>
      <c r="Q10" s="28"/>
      <c r="R10" s="28"/>
      <c r="S10" s="28"/>
      <c r="T10" s="13"/>
      <c r="U10" s="14"/>
      <c r="V10" s="13"/>
      <c r="W10" s="14"/>
      <c r="X10" s="13"/>
      <c r="Y10" s="14"/>
      <c r="Z10" s="13"/>
      <c r="AA10" s="15"/>
    </row>
    <row r="11" spans="1:27" ht="20.100000000000001" customHeight="1" x14ac:dyDescent="0.25">
      <c r="A11" s="46">
        <v>5272</v>
      </c>
      <c r="B11" s="47" t="s">
        <v>18</v>
      </c>
      <c r="C11" s="48" t="s">
        <v>17</v>
      </c>
      <c r="D11" s="48" t="s">
        <v>17</v>
      </c>
      <c r="E11" s="49" t="s">
        <v>17</v>
      </c>
      <c r="F11" s="48" t="s">
        <v>17</v>
      </c>
      <c r="G11" s="50" t="s">
        <v>17</v>
      </c>
      <c r="H11" s="48" t="s">
        <v>17</v>
      </c>
      <c r="I11" s="49" t="s">
        <v>17</v>
      </c>
      <c r="J11" s="48" t="s">
        <v>17</v>
      </c>
      <c r="K11" s="48" t="s">
        <v>17</v>
      </c>
      <c r="L11" s="48" t="str">
        <f t="shared" si="0"/>
        <v>-</v>
      </c>
      <c r="M11" s="49" t="s">
        <v>10</v>
      </c>
      <c r="N11" s="51" t="str">
        <f t="shared" si="1"/>
        <v>-</v>
      </c>
      <c r="O11" s="13"/>
      <c r="P11" s="28"/>
      <c r="Q11" s="28"/>
      <c r="R11" s="28"/>
      <c r="S11" s="28"/>
      <c r="T11" s="13"/>
      <c r="U11" s="14"/>
      <c r="V11" s="13"/>
      <c r="W11" s="14"/>
      <c r="X11" s="13"/>
      <c r="Y11" s="14"/>
      <c r="Z11" s="13"/>
      <c r="AA11" s="15"/>
    </row>
    <row r="12" spans="1:27" ht="20.100000000000001" customHeight="1" x14ac:dyDescent="0.25">
      <c r="A12" s="46">
        <v>5272</v>
      </c>
      <c r="B12" s="47" t="s">
        <v>16</v>
      </c>
      <c r="C12" s="48">
        <v>3506</v>
      </c>
      <c r="D12" s="48">
        <v>28</v>
      </c>
      <c r="E12" s="49">
        <v>733</v>
      </c>
      <c r="F12" s="48">
        <v>22</v>
      </c>
      <c r="G12" s="50">
        <v>72</v>
      </c>
      <c r="H12" s="48">
        <v>0</v>
      </c>
      <c r="I12" s="49">
        <v>25</v>
      </c>
      <c r="J12" s="48">
        <v>391</v>
      </c>
      <c r="K12" s="48" t="s">
        <v>17</v>
      </c>
      <c r="L12" s="48">
        <f t="shared" si="0"/>
        <v>1271</v>
      </c>
      <c r="M12" s="49" t="s">
        <v>10</v>
      </c>
      <c r="N12" s="51">
        <f t="shared" ref="N12" si="4">IF(COUNT(C12,L12)=0,"-",IF(OR(SUM(C12)=0,SUM(L12)=0),0,L12/C12*100))</f>
        <v>36.252139189960069</v>
      </c>
      <c r="O12" s="13"/>
      <c r="P12" s="28"/>
      <c r="Q12" s="28"/>
      <c r="R12" s="28"/>
      <c r="S12" s="28"/>
      <c r="T12" s="13"/>
      <c r="U12" s="14"/>
      <c r="V12" s="13"/>
      <c r="W12" s="14"/>
      <c r="X12" s="13"/>
      <c r="Y12" s="14"/>
      <c r="Z12" s="13"/>
      <c r="AA12" s="15"/>
    </row>
    <row r="13" spans="1:27" ht="20.100000000000001" customHeight="1" x14ac:dyDescent="0.25">
      <c r="A13" s="46">
        <v>5272</v>
      </c>
      <c r="B13" s="47" t="s">
        <v>15</v>
      </c>
      <c r="C13" s="48">
        <v>3506</v>
      </c>
      <c r="D13" s="48">
        <v>9</v>
      </c>
      <c r="E13" s="49">
        <v>727</v>
      </c>
      <c r="F13" s="48">
        <v>2</v>
      </c>
      <c r="G13" s="50">
        <v>48</v>
      </c>
      <c r="H13" s="48">
        <v>0</v>
      </c>
      <c r="I13" s="49">
        <v>23</v>
      </c>
      <c r="J13" s="48">
        <v>328</v>
      </c>
      <c r="K13" s="48" t="s">
        <v>17</v>
      </c>
      <c r="L13" s="48">
        <f t="shared" si="0"/>
        <v>1137</v>
      </c>
      <c r="M13" s="49" t="s">
        <v>10</v>
      </c>
      <c r="N13" s="51">
        <f t="shared" si="1"/>
        <v>32.430119794637761</v>
      </c>
      <c r="O13" s="13"/>
      <c r="P13" s="28"/>
      <c r="Q13" s="28"/>
      <c r="R13" s="28"/>
      <c r="S13" s="28"/>
      <c r="T13" s="13"/>
      <c r="U13" s="14"/>
      <c r="V13" s="13"/>
      <c r="W13" s="14"/>
      <c r="X13" s="13"/>
      <c r="Y13" s="14"/>
      <c r="Z13" s="13"/>
      <c r="AA13" s="15"/>
    </row>
    <row r="14" spans="1:27" ht="20.100000000000001" customHeight="1" thickBot="1" x14ac:dyDescent="0.3">
      <c r="A14" s="40">
        <v>5272</v>
      </c>
      <c r="B14" s="41" t="s">
        <v>14</v>
      </c>
      <c r="C14" s="42">
        <v>3492</v>
      </c>
      <c r="D14" s="42">
        <v>5</v>
      </c>
      <c r="E14" s="43">
        <v>668</v>
      </c>
      <c r="F14" s="42">
        <v>3</v>
      </c>
      <c r="G14" s="44">
        <v>53</v>
      </c>
      <c r="H14" s="42">
        <v>0</v>
      </c>
      <c r="I14" s="43">
        <v>18</v>
      </c>
      <c r="J14" s="42">
        <v>306</v>
      </c>
      <c r="K14" s="42" t="s">
        <v>17</v>
      </c>
      <c r="L14" s="42">
        <f t="shared" si="0"/>
        <v>1053</v>
      </c>
      <c r="M14" s="43" t="s">
        <v>10</v>
      </c>
      <c r="N14" s="45">
        <f t="shared" si="1"/>
        <v>30.154639175257731</v>
      </c>
      <c r="O14" s="13"/>
      <c r="P14" s="28"/>
      <c r="Q14" s="28"/>
      <c r="R14" s="28"/>
      <c r="S14" s="28"/>
      <c r="T14" s="13"/>
      <c r="U14" s="14"/>
      <c r="V14" s="13"/>
      <c r="W14" s="14"/>
      <c r="X14" s="13"/>
      <c r="Y14" s="14"/>
      <c r="Z14" s="13"/>
      <c r="AA14" s="15"/>
    </row>
    <row r="15" spans="1:27" ht="13.5" thickTop="1" x14ac:dyDescent="0.25">
      <c r="A15" s="32" t="s">
        <v>20</v>
      </c>
      <c r="B15" s="16"/>
      <c r="C15" s="16"/>
      <c r="D15" s="16"/>
      <c r="E15" s="16"/>
      <c r="F15" s="16"/>
      <c r="G15" s="16"/>
      <c r="H15" s="16"/>
      <c r="I15" s="17"/>
      <c r="J15" s="16"/>
      <c r="K15" s="16"/>
      <c r="L15" s="16"/>
      <c r="M15" s="17"/>
      <c r="N15" s="17"/>
      <c r="P15" s="29"/>
      <c r="Q15" s="29"/>
      <c r="R15" s="29"/>
      <c r="S15" s="29"/>
    </row>
    <row r="16" spans="1:27" x14ac:dyDescent="0.25">
      <c r="P16" s="29"/>
      <c r="Q16" s="29"/>
      <c r="R16" s="29"/>
      <c r="S16" s="29"/>
    </row>
    <row r="17" spans="1:19" x14ac:dyDescent="0.25">
      <c r="A17" s="1" t="s">
        <v>1</v>
      </c>
      <c r="P17" s="29"/>
      <c r="Q17" s="29"/>
      <c r="R17" s="29"/>
      <c r="S17" s="29"/>
    </row>
    <row r="18" spans="1:19" x14ac:dyDescent="0.25">
      <c r="A18" s="1" t="s">
        <v>0</v>
      </c>
      <c r="B18" s="1" t="s">
        <v>2</v>
      </c>
      <c r="P18" s="29"/>
      <c r="Q18" s="29"/>
      <c r="R18" s="29"/>
      <c r="S18" s="29"/>
    </row>
    <row r="19" spans="1:19" x14ac:dyDescent="0.25">
      <c r="A19" s="1" t="s">
        <v>3</v>
      </c>
      <c r="B19" s="1" t="s">
        <v>4</v>
      </c>
    </row>
    <row r="20" spans="1:19" x14ac:dyDescent="0.25">
      <c r="A20" s="1" t="s">
        <v>5</v>
      </c>
      <c r="B20" s="1" t="s">
        <v>6</v>
      </c>
    </row>
    <row r="21" spans="1:19" x14ac:dyDescent="0.25">
      <c r="A21" s="1" t="s">
        <v>36</v>
      </c>
      <c r="B21" s="1" t="s">
        <v>37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KB Pasca Bersalin</vt:lpstr>
      <vt:lpstr>'KB Pasca Bersalin'!Print_Area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2025-03-10T07:20:39Z</dcterms:modified>
</cp:coreProperties>
</file>