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PERHUB\"/>
    </mc:Choice>
  </mc:AlternateContent>
  <xr:revisionPtr revIDLastSave="0" documentId="8_{919E6628-C8A4-4BF8-9612-A6F156BCDC89}" xr6:coauthVersionLast="47" xr6:coauthVersionMax="47" xr10:uidLastSave="{00000000-0000-0000-0000-000000000000}"/>
  <bookViews>
    <workbookView xWindow="-108" yWindow="-108" windowWidth="23256" windowHeight="13896" xr2:uid="{B9B667E2-14D7-4677-B0F7-9A747CB0431F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D9" i="1"/>
  <c r="C9" i="1"/>
  <c r="E9" i="1" s="1"/>
  <c r="E8" i="1"/>
  <c r="D8" i="1"/>
  <c r="C8" i="1"/>
  <c r="D7" i="1"/>
  <c r="C7" i="1"/>
  <c r="E7" i="1" s="1"/>
  <c r="D6" i="1"/>
  <c r="C6" i="1"/>
  <c r="E6" i="1" s="1"/>
  <c r="D5" i="1"/>
  <c r="D10" i="1" s="1"/>
  <c r="C5" i="1"/>
  <c r="C10" i="1" s="1"/>
  <c r="E5" i="1" l="1"/>
  <c r="E10" i="1" s="1"/>
</calcChain>
</file>

<file path=xl/sharedStrings.xml><?xml version="1.0" encoding="utf-8"?>
<sst xmlns="http://schemas.openxmlformats.org/spreadsheetml/2006/main" count="30" uniqueCount="21">
  <si>
    <t>Jumlah Kendaraan Pribadi di Kota Bima menurut Jenis Kendaraan dirinci per Kecamatan Tahun 2024</t>
  </si>
  <si>
    <t>Satuan : Unit</t>
  </si>
  <si>
    <t>NO</t>
  </si>
  <si>
    <t>KECAMATAN</t>
  </si>
  <si>
    <t>JENIS KENDARAAN PRIBADI</t>
  </si>
  <si>
    <t>SATUAN</t>
  </si>
  <si>
    <t>KENDARAAN 
RODA 2</t>
  </si>
  <si>
    <t>KENDARAAN
RODA 4</t>
  </si>
  <si>
    <t>JUMLAH</t>
  </si>
  <si>
    <t>RASANAE BARAT</t>
  </si>
  <si>
    <t>Unit</t>
  </si>
  <si>
    <t>RASANAE TIMUR</t>
  </si>
  <si>
    <t>ASAKOTA</t>
  </si>
  <si>
    <t>RABA</t>
  </si>
  <si>
    <t>MPUNDA</t>
  </si>
  <si>
    <t>KOTA BIMA</t>
  </si>
  <si>
    <t>Tahun 2023</t>
  </si>
  <si>
    <t>Tahun 2022</t>
  </si>
  <si>
    <t>Tahun 2021</t>
  </si>
  <si>
    <t>Tahun 2020</t>
  </si>
  <si>
    <t>Sumber : Dinas Perhubungan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</si>
</sst>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 applyProtection="1">
      <alignment horizontal="center" vertical="center"/>
      <protection hidden="1"/>
    </xf>
    <xf numFmtId="3" fontId="2" fillId="0" borderId="4" xfId="0" applyNumberFormat="1" applyFont="1" applyBorder="1" applyAlignment="1" applyProtection="1">
      <alignment horizontal="center" vertical="center"/>
      <protection hidden="1"/>
    </xf>
    <xf numFmtId="3" fontId="1" fillId="0" borderId="0" xfId="0" applyNumberFormat="1" applyFont="1" applyAlignment="1" applyProtection="1">
      <alignment horizontal="center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 applyProtection="1">
      <alignment horizontal="center" vertical="center"/>
      <protection hidden="1"/>
    </xf>
    <xf numFmtId="3" fontId="2" fillId="0" borderId="3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3E0D-4165-4AC6-B7E8-751FE9A50828}">
  <dimension ref="A1:I15"/>
  <sheetViews>
    <sheetView tabSelected="1" workbookViewId="0">
      <selection activeCell="F1" sqref="F1"/>
    </sheetView>
  </sheetViews>
  <sheetFormatPr defaultRowHeight="14.4" x14ac:dyDescent="0.3"/>
  <cols>
    <col min="6" max="6" width="8.77734375" customWidth="1"/>
    <col min="8" max="8" width="8.88671875" customWidth="1"/>
    <col min="9" max="9" width="9.77734375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x14ac:dyDescent="0.3">
      <c r="A2" s="2"/>
      <c r="B2" s="2"/>
      <c r="C2" s="2"/>
      <c r="D2" s="2"/>
      <c r="E2" s="3" t="s">
        <v>1</v>
      </c>
      <c r="F2" s="2"/>
    </row>
    <row r="3" spans="1:6" ht="15" thickBot="1" x14ac:dyDescent="0.35">
      <c r="A3" s="4" t="s">
        <v>2</v>
      </c>
      <c r="B3" s="4" t="s">
        <v>3</v>
      </c>
      <c r="C3" s="5" t="s">
        <v>4</v>
      </c>
      <c r="D3" s="5"/>
      <c r="E3" s="5"/>
      <c r="F3" s="4" t="s">
        <v>5</v>
      </c>
    </row>
    <row r="4" spans="1:6" ht="42.6" thickTop="1" thickBot="1" x14ac:dyDescent="0.35">
      <c r="A4" s="4"/>
      <c r="B4" s="4"/>
      <c r="C4" s="6" t="s">
        <v>6</v>
      </c>
      <c r="D4" s="6" t="s">
        <v>7</v>
      </c>
      <c r="E4" s="7" t="s">
        <v>8</v>
      </c>
      <c r="F4" s="4"/>
    </row>
    <row r="5" spans="1:6" ht="15" thickTop="1" x14ac:dyDescent="0.3">
      <c r="A5" s="8">
        <v>1</v>
      </c>
      <c r="B5" s="9" t="s">
        <v>9</v>
      </c>
      <c r="C5" s="10">
        <f>11020+475+763+4+600-119+86+44</f>
        <v>12873</v>
      </c>
      <c r="D5" s="10">
        <f>708+43+14+80+52+3</f>
        <v>900</v>
      </c>
      <c r="E5" s="11">
        <f>IF(SUM(C5:D5)=0,"-",SUM(C5:D5))</f>
        <v>13773</v>
      </c>
      <c r="F5" s="11" t="s">
        <v>10</v>
      </c>
    </row>
    <row r="6" spans="1:6" x14ac:dyDescent="0.3">
      <c r="A6" s="8">
        <v>2</v>
      </c>
      <c r="B6" s="9" t="s">
        <v>11</v>
      </c>
      <c r="C6" s="10">
        <f>8770+400+33+763+600-119+86+42</f>
        <v>10575</v>
      </c>
      <c r="D6" s="10">
        <f>510+35+14+50+52+3</f>
        <v>664</v>
      </c>
      <c r="E6" s="11">
        <f>IF(SUM(C6:D6)=0,"-",SUM(C6:D6))</f>
        <v>11239</v>
      </c>
      <c r="F6" s="11" t="s">
        <v>10</v>
      </c>
    </row>
    <row r="7" spans="1:6" x14ac:dyDescent="0.3">
      <c r="A7" s="8">
        <v>3</v>
      </c>
      <c r="B7" s="9" t="s">
        <v>12</v>
      </c>
      <c r="C7" s="10">
        <f>8845+350+50+763+600-119+86+42</f>
        <v>10617</v>
      </c>
      <c r="D7" s="10">
        <f>519+35+14+30+52+6</f>
        <v>656</v>
      </c>
      <c r="E7" s="11">
        <f>IF(SUM(C7:D7)=0,"-",SUM(C7:D7))</f>
        <v>11273</v>
      </c>
      <c r="F7" s="11" t="s">
        <v>10</v>
      </c>
    </row>
    <row r="8" spans="1:6" x14ac:dyDescent="0.3">
      <c r="A8" s="8">
        <v>4</v>
      </c>
      <c r="B8" s="9" t="s">
        <v>13</v>
      </c>
      <c r="C8" s="10">
        <f>12099+571+763+600-119+86+3+42</f>
        <v>14045</v>
      </c>
      <c r="D8" s="10">
        <f>857+57+14-2+59+52+3</f>
        <v>1040</v>
      </c>
      <c r="E8" s="11">
        <f>IF(SUM(C8:D8)=0,"-",SUM(C8:D8))</f>
        <v>15085</v>
      </c>
      <c r="F8" s="11" t="s">
        <v>10</v>
      </c>
    </row>
    <row r="9" spans="1:6" x14ac:dyDescent="0.3">
      <c r="A9" s="8">
        <v>5</v>
      </c>
      <c r="B9" s="9" t="s">
        <v>14</v>
      </c>
      <c r="C9" s="10">
        <f>9077+480+763+600-119-3+86+42</f>
        <v>10926</v>
      </c>
      <c r="D9" s="10">
        <f>688+35+14+79+52+3</f>
        <v>871</v>
      </c>
      <c r="E9" s="11">
        <f>IF(SUM(C9:D9)=0,"-",SUM(C9:D9))</f>
        <v>11797</v>
      </c>
      <c r="F9" s="11" t="s">
        <v>10</v>
      </c>
    </row>
    <row r="10" spans="1:6" ht="15" thickBot="1" x14ac:dyDescent="0.35">
      <c r="A10" s="12"/>
      <c r="B10" s="12" t="s">
        <v>15</v>
      </c>
      <c r="C10" s="13">
        <f>IF(SUM(C5:C9)=0,"-",SUM(C5:C9))</f>
        <v>59036</v>
      </c>
      <c r="D10" s="13">
        <f>IF(SUM(D5:D9)=0,"-",SUM(D5:D9))</f>
        <v>4131</v>
      </c>
      <c r="E10" s="13">
        <f>IF(SUM(E5:E9)=0,"-",SUM(E5:E9))</f>
        <v>63167</v>
      </c>
      <c r="F10" s="13" t="s">
        <v>10</v>
      </c>
    </row>
    <row r="11" spans="1:6" ht="15" thickTop="1" x14ac:dyDescent="0.3">
      <c r="A11" s="14"/>
      <c r="B11" s="14" t="s">
        <v>16</v>
      </c>
      <c r="C11" s="15">
        <v>58824</v>
      </c>
      <c r="D11" s="15">
        <v>4113</v>
      </c>
      <c r="E11" s="15">
        <f>C11+D11</f>
        <v>62937</v>
      </c>
      <c r="F11" s="16" t="s">
        <v>10</v>
      </c>
    </row>
    <row r="12" spans="1:6" x14ac:dyDescent="0.3">
      <c r="A12" s="1"/>
      <c r="B12" s="1" t="s">
        <v>17</v>
      </c>
      <c r="C12" s="17">
        <v>55989</v>
      </c>
      <c r="D12" s="17">
        <v>3853</v>
      </c>
      <c r="E12" s="17">
        <f>C12+D12</f>
        <v>59842</v>
      </c>
      <c r="F12" s="18" t="s">
        <v>10</v>
      </c>
    </row>
    <row r="13" spans="1:6" x14ac:dyDescent="0.3">
      <c r="A13" s="1"/>
      <c r="B13" s="1" t="s">
        <v>18</v>
      </c>
      <c r="C13" s="17">
        <v>55989</v>
      </c>
      <c r="D13" s="17">
        <v>3805</v>
      </c>
      <c r="E13" s="17">
        <f>C13+D13</f>
        <v>59794</v>
      </c>
      <c r="F13" s="18" t="s">
        <v>10</v>
      </c>
    </row>
    <row r="14" spans="1:6" ht="15" thickBot="1" x14ac:dyDescent="0.35">
      <c r="A14" s="19"/>
      <c r="B14" s="19" t="s">
        <v>19</v>
      </c>
      <c r="C14" s="20">
        <v>53226</v>
      </c>
      <c r="D14" s="20">
        <v>3555</v>
      </c>
      <c r="E14" s="20">
        <f>IF(SUM(C14:D14)=0,"-",SUM(C14:D14))</f>
        <v>56781</v>
      </c>
      <c r="F14" s="21" t="s">
        <v>10</v>
      </c>
    </row>
    <row r="15" spans="1:6" ht="15" thickTop="1" x14ac:dyDescent="0.3">
      <c r="A15" s="2" t="s">
        <v>20</v>
      </c>
      <c r="B15" s="2"/>
      <c r="C15" s="2"/>
      <c r="D15" s="2"/>
      <c r="E15" s="2"/>
      <c r="F15" s="2"/>
    </row>
  </sheetData>
  <mergeCells count="4">
    <mergeCell ref="A3:A4"/>
    <mergeCell ref="B3:B4"/>
    <mergeCell ref="C3:E3"/>
    <mergeCell ref="F3:F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 Acer Mate Gen 12 Bima 13 AM1</dc:creator>
  <cp:lastModifiedBy>i5 Acer Mate Gen 12 Bima 13 AM1</cp:lastModifiedBy>
  <dcterms:created xsi:type="dcterms:W3CDTF">2026-01-04T09:32:45Z</dcterms:created>
  <dcterms:modified xsi:type="dcterms:W3CDTF">2026-01-04T09:36:20Z</dcterms:modified>
</cp:coreProperties>
</file>