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wnloads\Data Sektoral\"/>
    </mc:Choice>
  </mc:AlternateContent>
  <xr:revisionPtr revIDLastSave="0" documentId="13_ncr:1_{DC970E9E-8D9D-476D-AB38-5A246674E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jak Restoran" sheetId="1" r:id="rId1"/>
  </sheets>
  <definedNames>
    <definedName name="_xlnm.Print_Area" localSheetId="0">'Pajak Restoran'!$A$1:$I$26</definedName>
  </definedNames>
  <calcPr calcId="181029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C15" i="1"/>
  <c r="I14" i="1"/>
  <c r="H14" i="1"/>
  <c r="E14" i="1"/>
  <c r="I13" i="1"/>
  <c r="H13" i="1"/>
  <c r="E13" i="1"/>
  <c r="I12" i="1"/>
  <c r="H12" i="1"/>
  <c r="E12" i="1"/>
  <c r="I11" i="1"/>
  <c r="H11" i="1"/>
  <c r="E11" i="1"/>
  <c r="I10" i="1"/>
  <c r="H10" i="1"/>
  <c r="E10" i="1"/>
  <c r="I9" i="1"/>
  <c r="H9" i="1"/>
  <c r="E9" i="1"/>
  <c r="I8" i="1"/>
  <c r="H8" i="1"/>
  <c r="E8" i="1"/>
  <c r="I7" i="1"/>
  <c r="H7" i="1"/>
  <c r="E7" i="1"/>
  <c r="I6" i="1"/>
  <c r="H6" i="1"/>
  <c r="G6" i="1"/>
  <c r="F6" i="1"/>
  <c r="E6" i="1"/>
  <c r="D6" i="1"/>
  <c r="C6" i="1"/>
  <c r="I5" i="1"/>
  <c r="H5" i="1"/>
  <c r="E5" i="1"/>
  <c r="I4" i="1"/>
  <c r="H4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ismail - [2010]</author>
  </authors>
  <commentList>
    <comment ref="I16" authorId="0" shapeId="0" xr:uid="{00000000-0006-0000-0000-000001000000}">
      <text>
        <r>
          <rPr>
            <b/>
            <sz val="9"/>
            <rFont val="Tahoma"/>
            <charset val="134"/>
          </rPr>
          <t>apa benar hasilnya 34%? Bisa diperbaiki jika ada angka yang salah</t>
        </r>
      </text>
    </comment>
  </commentList>
</comments>
</file>

<file path=xl/sharedStrings.xml><?xml version="1.0" encoding="utf-8"?>
<sst xmlns="http://schemas.openxmlformats.org/spreadsheetml/2006/main" count="46" uniqueCount="46">
  <si>
    <t>Jumlah Ketetapan dan Realisasi Pendapatan Hasil Pajak Restoran di Kota Bima Tahun 2024
dirinci menurut Obyek Pajak</t>
  </si>
  <si>
    <t>Satuan : Jutaan Rupiah</t>
  </si>
  <si>
    <t>KODE
REK</t>
  </si>
  <si>
    <t>JENIS/OBYEK PAJAK</t>
  </si>
  <si>
    <t>KETETAPAN SKPD
TAHUN BERJALAN</t>
  </si>
  <si>
    <t>KETETAPAN SKPDKB
TAHUN SEBELUMNYA</t>
  </si>
  <si>
    <t>JUMLAH KETETAPAN</t>
  </si>
  <si>
    <t>REALISASI SKPD
TAHUN BERJALAN</t>
  </si>
  <si>
    <t>REALISASI SKPDKB
TAHUN SEBELUMNYA</t>
  </si>
  <si>
    <t>JUMLAH REALISASI</t>
  </si>
  <si>
    <t>TINGKAT
REALISASI
( % )</t>
  </si>
  <si>
    <t>4.1</t>
  </si>
  <si>
    <t>PENDAPATAN ASLI DAERAH</t>
  </si>
  <si>
    <t>4.1.1</t>
  </si>
  <si>
    <t>Hasil Pajak Daerah</t>
  </si>
  <si>
    <t>4.1.1.02</t>
  </si>
  <si>
    <t>Pajak Restoran</t>
  </si>
  <si>
    <t>4.1.1.02.01</t>
  </si>
  <si>
    <t>Restoran</t>
  </si>
  <si>
    <t>4.1.1.02.02</t>
  </si>
  <si>
    <t>Rumah Makan</t>
  </si>
  <si>
    <t>4.1.1.02.03</t>
  </si>
  <si>
    <t>Cafetaria</t>
  </si>
  <si>
    <t>4.1.1.02.04</t>
  </si>
  <si>
    <t>Kantin</t>
  </si>
  <si>
    <t>4.1.1.02.05</t>
  </si>
  <si>
    <t>Katering</t>
  </si>
  <si>
    <t>4.1.1.02.06</t>
  </si>
  <si>
    <t>Warung/Rombong</t>
  </si>
  <si>
    <t>4.1.1.02.07</t>
  </si>
  <si>
    <t>Bar</t>
  </si>
  <si>
    <t>4.1.1.02.08</t>
  </si>
  <si>
    <t>Jasa Boga</t>
  </si>
  <si>
    <t>TOTAL PENDAPATAN PAJAK RESTORAN</t>
  </si>
  <si>
    <t>Tahun 2023/2024</t>
  </si>
  <si>
    <t>34.88%</t>
  </si>
  <si>
    <t>Tahun 2022/2023</t>
  </si>
  <si>
    <t>Tahun 2021/2022</t>
  </si>
  <si>
    <t>Tahun 2020/2021</t>
  </si>
  <si>
    <t>Tahun 2019/2020</t>
  </si>
  <si>
    <t>Sumber Data : Badan Pengelolaan Keuangan dan Aset Daerah Kota Bima, Tahun 2025</t>
  </si>
  <si>
    <t>KET</t>
  </si>
  <si>
    <t>SKPD :</t>
  </si>
  <si>
    <t>Surat Ketetapan Pajak Daerah</t>
  </si>
  <si>
    <t>SKPDKB :</t>
  </si>
  <si>
    <t>Surat Ketetapan Pajak Daerah Kurang Bayar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</si>
</sst>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(* #,##0.00_);_(* \(#,##0.00\);_(* &quot;-&quot;_);_(@_)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9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name val="Calibri"/>
      <charset val="134"/>
      <scheme val="minor"/>
    </font>
    <font>
      <sz val="9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  <font>
      <b/>
      <sz val="9"/>
      <name val="Tahoma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9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 applyFill="0" applyProtection="0"/>
    <xf numFmtId="0" fontId="13" fillId="0" borderId="0"/>
  </cellStyleXfs>
  <cellXfs count="5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4" xfId="3" applyNumberFormat="1" applyFont="1" applyFill="1" applyBorder="1" applyAlignment="1" applyProtection="1">
      <alignment horizontal="center" vertical="center"/>
      <protection locked="0"/>
    </xf>
    <xf numFmtId="4" fontId="7" fillId="0" borderId="0" xfId="3" applyNumberFormat="1" applyFont="1" applyFill="1" applyBorder="1" applyAlignment="1" applyProtection="1">
      <alignment horizontal="center" vertical="center"/>
      <protection locked="0"/>
    </xf>
    <xf numFmtId="4" fontId="7" fillId="0" borderId="0" xfId="3" applyNumberFormat="1" applyFont="1" applyFill="1" applyBorder="1" applyAlignment="1" applyProtection="1">
      <alignment horizontal="center" vertical="center"/>
    </xf>
    <xf numFmtId="4" fontId="7" fillId="0" borderId="5" xfId="3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4" fontId="7" fillId="0" borderId="4" xfId="3" applyNumberFormat="1" applyFont="1" applyFill="1" applyBorder="1" applyAlignment="1" applyProtection="1">
      <alignment horizontal="center" vertical="center"/>
    </xf>
    <xf numFmtId="4" fontId="10" fillId="0" borderId="4" xfId="3" applyNumberFormat="1" applyFont="1" applyFill="1" applyBorder="1" applyAlignment="1" applyProtection="1">
      <alignment horizontal="center" vertical="center"/>
      <protection locked="0"/>
    </xf>
    <xf numFmtId="4" fontId="10" fillId="0" borderId="0" xfId="3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right" vertical="center"/>
      <protection locked="0"/>
    </xf>
    <xf numFmtId="4" fontId="7" fillId="3" borderId="7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4" fontId="7" fillId="3" borderId="8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4" fontId="11" fillId="5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4" fontId="11" fillId="4" borderId="0" xfId="0" applyNumberFormat="1" applyFont="1" applyFill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2" fontId="11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6" fontId="1" fillId="0" borderId="0" xfId="2" applyNumberFormat="1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Alignment="1">
      <alignment horizontal="center" vertical="center"/>
    </xf>
    <xf numFmtId="10" fontId="10" fillId="0" borderId="0" xfId="1" applyNumberFormat="1" applyFont="1" applyFill="1" applyBorder="1" applyAlignment="1" applyProtection="1">
      <alignment horizontal="center" vertical="center"/>
    </xf>
    <xf numFmtId="10" fontId="7" fillId="0" borderId="0" xfId="1" applyNumberFormat="1" applyFont="1" applyFill="1" applyBorder="1" applyAlignment="1" applyProtection="1">
      <alignment horizontal="center" vertical="center"/>
    </xf>
    <xf numFmtId="10" fontId="10" fillId="0" borderId="10" xfId="1" applyNumberFormat="1" applyFont="1" applyFill="1" applyBorder="1" applyAlignment="1" applyProtection="1">
      <alignment horizontal="center" vertical="center"/>
    </xf>
    <xf numFmtId="10" fontId="7" fillId="3" borderId="6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10" fontId="11" fillId="5" borderId="0" xfId="0" applyNumberFormat="1" applyFont="1" applyFill="1" applyAlignment="1">
      <alignment horizontal="center" vertical="center" wrapText="1"/>
    </xf>
    <xf numFmtId="10" fontId="11" fillId="4" borderId="0" xfId="0" applyNumberFormat="1" applyFont="1" applyFill="1" applyAlignment="1">
      <alignment horizontal="center" vertical="center" wrapText="1"/>
    </xf>
    <xf numFmtId="10" fontId="11" fillId="4" borderId="9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 applyProtection="1">
      <alignment horizontal="left" vertical="center"/>
      <protection locked="0"/>
    </xf>
    <xf numFmtId="0" fontId="4" fillId="0" borderId="0" xfId="0" quotePrefix="1" applyFont="1" applyAlignment="1" applyProtection="1">
      <alignment horizontal="left" vertical="center" indent="1"/>
      <protection locked="0"/>
    </xf>
    <xf numFmtId="0" fontId="9" fillId="0" borderId="0" xfId="0" quotePrefix="1" applyFont="1" applyAlignment="1" applyProtection="1">
      <alignment horizontal="left" vertical="center" indent="3"/>
      <protection locked="0"/>
    </xf>
  </cellXfs>
  <cellStyles count="6">
    <cellStyle name="Comma [0]" xfId="2" builtinId="6"/>
    <cellStyle name="Comma 2" xfId="3" xr:uid="{00000000-0005-0000-0000-000031000000}"/>
    <cellStyle name="Normal" xfId="0" builtinId="0"/>
    <cellStyle name="Normal 2" xfId="4" xr:uid="{00000000-0005-0000-0000-000032000000}"/>
    <cellStyle name="Normal 3" xfId="5" xr:uid="{00000000-0005-0000-0000-00003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view="pageBreakPreview" topLeftCell="B8" zoomScale="110" zoomScaleNormal="86" zoomScaleSheetLayoutView="110" workbookViewId="0">
      <selection activeCell="J15" sqref="J15"/>
    </sheetView>
  </sheetViews>
  <sheetFormatPr defaultColWidth="9.140625" defaultRowHeight="12.75"/>
  <cols>
    <col min="1" max="1" width="8.85546875" style="1" customWidth="1"/>
    <col min="2" max="2" width="25" style="1" customWidth="1"/>
    <col min="3" max="3" width="16.140625" style="1" customWidth="1"/>
    <col min="4" max="4" width="10.5703125" style="1" customWidth="1"/>
    <col min="5" max="5" width="14.7109375" style="1" customWidth="1"/>
    <col min="6" max="6" width="13.5703125" style="1" customWidth="1"/>
    <col min="7" max="7" width="10.5703125" style="1" customWidth="1"/>
    <col min="8" max="8" width="14" style="1" customWidth="1"/>
    <col min="9" max="9" width="8.85546875" style="1" customWidth="1"/>
    <col min="10" max="10" width="9.140625" style="1"/>
    <col min="11" max="16" width="11" style="1" customWidth="1"/>
    <col min="17" max="16384" width="9.140625" style="1"/>
  </cols>
  <sheetData>
    <row r="1" spans="1:16" ht="30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6">
      <c r="I2" s="38" t="s">
        <v>1</v>
      </c>
    </row>
    <row r="3" spans="1:16" ht="50.25" customHeight="1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40" t="s">
        <v>10</v>
      </c>
    </row>
    <row r="4" spans="1:16" ht="18.75" customHeight="1">
      <c r="A4" s="8" t="s">
        <v>11</v>
      </c>
      <c r="B4" s="9" t="s">
        <v>12</v>
      </c>
      <c r="C4" s="10"/>
      <c r="D4" s="11"/>
      <c r="E4" s="12" t="str">
        <f>IF(COUNT(C4:D4)=0,"",SUM(C4:D4))</f>
        <v/>
      </c>
      <c r="F4" s="10"/>
      <c r="G4" s="11"/>
      <c r="H4" s="13" t="str">
        <f>IF(COUNT(F4:G4)=0,"",SUM(F4:G4))</f>
        <v/>
      </c>
      <c r="I4" s="41" t="str">
        <f>IF(COUNT(E4,H4)=0,"",IF(OR(SUM(E4)=0,SUM(H4)=0),0,H4/E4))</f>
        <v/>
      </c>
    </row>
    <row r="5" spans="1:16" ht="17.25" customHeight="1">
      <c r="A5" s="8" t="s">
        <v>13</v>
      </c>
      <c r="B5" s="50" t="s">
        <v>14</v>
      </c>
      <c r="C5" s="14"/>
      <c r="D5" s="15"/>
      <c r="E5" s="16" t="str">
        <f t="shared" ref="E5:E14" si="0">IF(COUNT(C5:D5)=0,"",SUM(C5:D5))</f>
        <v/>
      </c>
      <c r="F5" s="14"/>
      <c r="G5" s="15"/>
      <c r="H5" s="17" t="str">
        <f t="shared" ref="H5:H14" si="1">IF(COUNT(F5:G5)=0,"",SUM(F5:G5))</f>
        <v/>
      </c>
      <c r="I5" s="42" t="str">
        <f t="shared" ref="I5:I15" si="2">IF(COUNT(E5,H5)=0,"",IF(OR(SUM(E5)=0,SUM(H5)=0),0,H5/E5))</f>
        <v/>
      </c>
    </row>
    <row r="6" spans="1:16" ht="17.25" customHeight="1">
      <c r="A6" s="18" t="s">
        <v>15</v>
      </c>
      <c r="B6" s="51" t="s">
        <v>16</v>
      </c>
      <c r="C6" s="19">
        <f>IF(COUNT(C7:C14)=0,"",SUM(C7:C14))</f>
        <v>1815476448</v>
      </c>
      <c r="D6" s="16">
        <f>IF(COUNT(D7:D14)=0,"",SUM(D7:D14))</f>
        <v>0</v>
      </c>
      <c r="E6" s="16">
        <f t="shared" si="0"/>
        <v>1815476448</v>
      </c>
      <c r="F6" s="19">
        <f t="shared" ref="F6:G6" si="3">IF(COUNT(F7:F14)=0,"",SUM(F7:F14))</f>
        <v>1727544460</v>
      </c>
      <c r="G6" s="16">
        <f t="shared" si="3"/>
        <v>0</v>
      </c>
      <c r="H6" s="17">
        <f t="shared" si="1"/>
        <v>1727544460</v>
      </c>
      <c r="I6" s="43">
        <f t="shared" si="2"/>
        <v>0.95156533807041699</v>
      </c>
    </row>
    <row r="7" spans="1:16" ht="17.25" customHeight="1">
      <c r="A7" s="18" t="s">
        <v>17</v>
      </c>
      <c r="B7" s="52" t="s">
        <v>18</v>
      </c>
      <c r="C7" s="20">
        <v>903473790</v>
      </c>
      <c r="D7" s="21">
        <v>0</v>
      </c>
      <c r="E7" s="16">
        <f t="shared" si="0"/>
        <v>903473790</v>
      </c>
      <c r="F7" s="20">
        <v>1115328139</v>
      </c>
      <c r="G7" s="21">
        <v>0</v>
      </c>
      <c r="H7" s="17">
        <f t="shared" si="1"/>
        <v>1115328139</v>
      </c>
      <c r="I7" s="42">
        <f t="shared" si="2"/>
        <v>1.23448864963753</v>
      </c>
    </row>
    <row r="8" spans="1:16" ht="17.25" customHeight="1">
      <c r="A8" s="18" t="s">
        <v>19</v>
      </c>
      <c r="B8" s="52" t="s">
        <v>20</v>
      </c>
      <c r="C8" s="20">
        <v>87540384</v>
      </c>
      <c r="D8" s="21">
        <v>0</v>
      </c>
      <c r="E8" s="16">
        <f t="shared" si="0"/>
        <v>87540384</v>
      </c>
      <c r="F8" s="20">
        <v>0</v>
      </c>
      <c r="G8" s="21">
        <v>0</v>
      </c>
      <c r="H8" s="17">
        <f t="shared" si="1"/>
        <v>0</v>
      </c>
      <c r="I8" s="42">
        <f t="shared" si="2"/>
        <v>0</v>
      </c>
    </row>
    <row r="9" spans="1:16" ht="17.25" customHeight="1">
      <c r="A9" s="18" t="s">
        <v>21</v>
      </c>
      <c r="B9" s="52" t="s">
        <v>22</v>
      </c>
      <c r="C9" s="20">
        <v>205986889</v>
      </c>
      <c r="D9" s="21">
        <v>0</v>
      </c>
      <c r="E9" s="16">
        <f t="shared" si="0"/>
        <v>205986889</v>
      </c>
      <c r="F9" s="20">
        <v>0</v>
      </c>
      <c r="G9" s="21">
        <v>0</v>
      </c>
      <c r="H9" s="17">
        <f t="shared" ref="H9:H12" si="4">IF(COUNT(F9:G9)=0,"",SUM(F9:G9))</f>
        <v>0</v>
      </c>
      <c r="I9" s="42">
        <f t="shared" ref="I9:I12" si="5">IF(COUNT(E9,H9)=0,"",IF(OR(SUM(E9)=0,SUM(H9)=0),0,H9/E9))</f>
        <v>0</v>
      </c>
    </row>
    <row r="10" spans="1:16" ht="17.25" customHeight="1">
      <c r="A10" s="18" t="s">
        <v>23</v>
      </c>
      <c r="B10" s="52" t="s">
        <v>24</v>
      </c>
      <c r="C10" s="20">
        <v>45705115</v>
      </c>
      <c r="D10" s="21">
        <v>0</v>
      </c>
      <c r="E10" s="16">
        <f t="shared" si="0"/>
        <v>45705115</v>
      </c>
      <c r="F10" s="20">
        <v>0</v>
      </c>
      <c r="G10" s="21">
        <v>0</v>
      </c>
      <c r="H10" s="17">
        <f t="shared" si="4"/>
        <v>0</v>
      </c>
      <c r="I10" s="42">
        <f t="shared" si="5"/>
        <v>0</v>
      </c>
    </row>
    <row r="11" spans="1:16" ht="17.25" customHeight="1">
      <c r="A11" s="18" t="s">
        <v>25</v>
      </c>
      <c r="B11" s="52" t="s">
        <v>26</v>
      </c>
      <c r="C11" s="20">
        <v>252854921</v>
      </c>
      <c r="D11" s="21">
        <v>0</v>
      </c>
      <c r="E11" s="16">
        <f t="shared" si="0"/>
        <v>252854921</v>
      </c>
      <c r="F11" s="20">
        <v>612216321</v>
      </c>
      <c r="G11" s="21">
        <v>0</v>
      </c>
      <c r="H11" s="17">
        <f t="shared" si="4"/>
        <v>612216321</v>
      </c>
      <c r="I11" s="42">
        <f t="shared" si="5"/>
        <v>2.4212157650671098</v>
      </c>
    </row>
    <row r="12" spans="1:16" ht="17.25" customHeight="1">
      <c r="A12" s="18" t="s">
        <v>27</v>
      </c>
      <c r="B12" s="52" t="s">
        <v>28</v>
      </c>
      <c r="C12" s="20">
        <v>319915349</v>
      </c>
      <c r="D12" s="21">
        <v>0</v>
      </c>
      <c r="E12" s="16">
        <f t="shared" si="0"/>
        <v>319915349</v>
      </c>
      <c r="F12" s="20">
        <v>0</v>
      </c>
      <c r="G12" s="21">
        <v>0</v>
      </c>
      <c r="H12" s="17">
        <f t="shared" si="4"/>
        <v>0</v>
      </c>
      <c r="I12" s="42">
        <f t="shared" si="5"/>
        <v>0</v>
      </c>
    </row>
    <row r="13" spans="1:16" ht="17.25" customHeight="1">
      <c r="A13" s="18" t="s">
        <v>29</v>
      </c>
      <c r="B13" s="52" t="s">
        <v>30</v>
      </c>
      <c r="C13" s="20">
        <v>0</v>
      </c>
      <c r="D13" s="21">
        <v>0</v>
      </c>
      <c r="E13" s="16">
        <f t="shared" si="0"/>
        <v>0</v>
      </c>
      <c r="F13" s="20">
        <v>0</v>
      </c>
      <c r="G13" s="21">
        <v>0</v>
      </c>
      <c r="H13" s="17">
        <f t="shared" si="1"/>
        <v>0</v>
      </c>
      <c r="I13" s="42">
        <f t="shared" si="2"/>
        <v>0</v>
      </c>
    </row>
    <row r="14" spans="1:16" ht="17.25" customHeight="1">
      <c r="A14" s="18" t="s">
        <v>31</v>
      </c>
      <c r="B14" s="52" t="s">
        <v>32</v>
      </c>
      <c r="C14" s="20">
        <v>0</v>
      </c>
      <c r="D14" s="21">
        <v>0</v>
      </c>
      <c r="E14" s="16">
        <f t="shared" si="0"/>
        <v>0</v>
      </c>
      <c r="F14" s="20">
        <v>0</v>
      </c>
      <c r="G14" s="21">
        <v>0</v>
      </c>
      <c r="H14" s="17">
        <f t="shared" si="1"/>
        <v>0</v>
      </c>
      <c r="I14" s="44">
        <f t="shared" si="2"/>
        <v>0</v>
      </c>
    </row>
    <row r="15" spans="1:16" ht="21" customHeight="1">
      <c r="A15" s="22"/>
      <c r="B15" s="23" t="s">
        <v>33</v>
      </c>
      <c r="C15" s="24">
        <f>IF(COUNT(C7:C14)=0,"",IF(SUM(C7:C14)=0,0,SUM(C7:C14)))</f>
        <v>1815476448</v>
      </c>
      <c r="D15" s="25">
        <f t="shared" ref="D15:H15" si="6">IF(COUNT(D7:D14)=0,"",IF(SUM(D7:D14)=0,0,SUM(D7:D14)))</f>
        <v>0</v>
      </c>
      <c r="E15" s="25">
        <f t="shared" si="6"/>
        <v>1815476448</v>
      </c>
      <c r="F15" s="24">
        <f t="shared" si="6"/>
        <v>1727544460</v>
      </c>
      <c r="G15" s="25">
        <f t="shared" si="6"/>
        <v>0</v>
      </c>
      <c r="H15" s="26">
        <f t="shared" si="6"/>
        <v>1727544460</v>
      </c>
      <c r="I15" s="45">
        <f t="shared" si="2"/>
        <v>0.95156533807041699</v>
      </c>
      <c r="K15" s="46"/>
      <c r="L15" s="46"/>
      <c r="M15" s="46"/>
      <c r="N15" s="46"/>
      <c r="O15" s="46"/>
      <c r="P15" s="46"/>
    </row>
    <row r="16" spans="1:16" ht="21" customHeight="1">
      <c r="A16" s="27">
        <v>5272</v>
      </c>
      <c r="B16" s="28" t="s">
        <v>34</v>
      </c>
      <c r="C16" s="29">
        <v>2169.46</v>
      </c>
      <c r="D16" s="29">
        <v>118215.2</v>
      </c>
      <c r="E16" s="29">
        <v>120384.66</v>
      </c>
      <c r="F16" s="29">
        <v>2169.44</v>
      </c>
      <c r="G16" s="30">
        <v>39825.07</v>
      </c>
      <c r="H16" s="29">
        <v>41994.51</v>
      </c>
      <c r="I16" s="47" t="s">
        <v>35</v>
      </c>
      <c r="K16" s="46"/>
      <c r="L16" s="46"/>
      <c r="M16" s="46"/>
      <c r="N16" s="46"/>
      <c r="O16" s="46"/>
      <c r="P16" s="46"/>
    </row>
    <row r="17" spans="1:16" ht="21" customHeight="1">
      <c r="A17" s="27">
        <v>5272</v>
      </c>
      <c r="B17" s="28" t="s">
        <v>36</v>
      </c>
      <c r="C17" s="31">
        <v>2139.54</v>
      </c>
      <c r="D17" s="27">
        <v>81.91</v>
      </c>
      <c r="E17" s="31">
        <v>2221.4499999999998</v>
      </c>
      <c r="F17" s="31">
        <v>2090.88</v>
      </c>
      <c r="G17" s="27">
        <v>12.35</v>
      </c>
      <c r="H17" s="31">
        <v>2103.23</v>
      </c>
      <c r="I17" s="48">
        <v>0.94679999999999997</v>
      </c>
      <c r="K17" s="46"/>
      <c r="L17" s="46"/>
      <c r="M17" s="46"/>
      <c r="N17" s="46"/>
      <c r="O17" s="46"/>
      <c r="P17" s="46"/>
    </row>
    <row r="18" spans="1:16" ht="17.25" customHeight="1">
      <c r="A18" s="27">
        <v>5272</v>
      </c>
      <c r="B18" s="28" t="s">
        <v>37</v>
      </c>
      <c r="C18" s="31">
        <v>1269.3</v>
      </c>
      <c r="D18" s="27">
        <v>0</v>
      </c>
      <c r="E18" s="31">
        <v>1269.3</v>
      </c>
      <c r="F18" s="31">
        <v>1255.9000000000001</v>
      </c>
      <c r="G18" s="27">
        <v>0.55000000000000004</v>
      </c>
      <c r="H18" s="31">
        <v>1256.45</v>
      </c>
      <c r="I18" s="48">
        <v>0.9899</v>
      </c>
      <c r="K18" s="46"/>
      <c r="L18" s="46"/>
      <c r="M18" s="46"/>
      <c r="N18" s="46"/>
      <c r="O18" s="46"/>
      <c r="P18" s="46"/>
    </row>
    <row r="19" spans="1:16" ht="17.25" customHeight="1">
      <c r="A19" s="27">
        <v>5272</v>
      </c>
      <c r="B19" s="28" t="s">
        <v>38</v>
      </c>
      <c r="C19" s="27">
        <v>738.75</v>
      </c>
      <c r="D19" s="31">
        <v>1329.5</v>
      </c>
      <c r="E19" s="31">
        <v>2068.25</v>
      </c>
      <c r="F19" s="27">
        <v>738.75</v>
      </c>
      <c r="G19" s="31">
        <v>1326.38</v>
      </c>
      <c r="H19" s="31">
        <v>2065.13</v>
      </c>
      <c r="I19" s="48">
        <v>0.99850000000000005</v>
      </c>
      <c r="K19" s="46"/>
      <c r="L19" s="46"/>
      <c r="M19" s="46"/>
      <c r="N19" s="46"/>
      <c r="O19" s="46"/>
      <c r="P19" s="46"/>
    </row>
    <row r="20" spans="1:16" ht="17.25" customHeight="1">
      <c r="A20" s="32">
        <v>5272</v>
      </c>
      <c r="B20" s="33" t="s">
        <v>39</v>
      </c>
      <c r="C20" s="34">
        <v>1519.41</v>
      </c>
      <c r="D20" s="32">
        <v>59.61</v>
      </c>
      <c r="E20" s="34">
        <v>1579.02</v>
      </c>
      <c r="F20" s="34">
        <v>1513.42</v>
      </c>
      <c r="G20" s="35">
        <v>0.2</v>
      </c>
      <c r="H20" s="34">
        <v>1513.62</v>
      </c>
      <c r="I20" s="49">
        <v>0.95860000000000001</v>
      </c>
    </row>
    <row r="21" spans="1:16">
      <c r="A21" s="36" t="s">
        <v>40</v>
      </c>
      <c r="K21" s="39"/>
      <c r="L21" s="39"/>
      <c r="M21" s="39"/>
      <c r="N21" s="39"/>
      <c r="O21" s="39"/>
      <c r="P21" s="39"/>
    </row>
    <row r="22" spans="1:16">
      <c r="K22" s="39"/>
      <c r="L22" s="39"/>
      <c r="M22" s="39"/>
      <c r="N22" s="39"/>
      <c r="O22" s="39"/>
      <c r="P22" s="39"/>
    </row>
    <row r="23" spans="1:16">
      <c r="A23" s="37" t="s">
        <v>41</v>
      </c>
      <c r="K23" s="39"/>
      <c r="L23" s="39"/>
      <c r="M23" s="39"/>
      <c r="N23" s="39"/>
      <c r="O23" s="39"/>
      <c r="P23" s="39"/>
    </row>
    <row r="24" spans="1:16">
      <c r="A24" s="38" t="s">
        <v>42</v>
      </c>
      <c r="B24" s="1" t="s">
        <v>43</v>
      </c>
      <c r="K24" s="39"/>
      <c r="L24" s="39"/>
      <c r="M24" s="39"/>
      <c r="N24" s="39"/>
      <c r="O24" s="39"/>
      <c r="P24" s="39"/>
    </row>
    <row r="25" spans="1:16">
      <c r="A25" s="38" t="s">
        <v>44</v>
      </c>
      <c r="B25" s="1" t="s">
        <v>45</v>
      </c>
      <c r="K25" s="39"/>
      <c r="L25" s="39"/>
      <c r="M25" s="39"/>
      <c r="N25" s="39"/>
      <c r="O25" s="39"/>
      <c r="P25" s="39"/>
    </row>
    <row r="28" spans="1:16">
      <c r="C28" s="39"/>
      <c r="D28" s="39"/>
      <c r="E28" s="39"/>
      <c r="F28" s="39"/>
      <c r="G28" s="39"/>
      <c r="H28" s="39"/>
    </row>
    <row r="29" spans="1:16">
      <c r="C29" s="39"/>
      <c r="D29" s="39"/>
      <c r="E29" s="39"/>
      <c r="F29" s="39"/>
      <c r="G29" s="39"/>
      <c r="H29" s="39"/>
    </row>
    <row r="30" spans="1:16">
      <c r="C30" s="39"/>
      <c r="D30" s="39"/>
      <c r="E30" s="39"/>
      <c r="F30" s="39"/>
      <c r="G30" s="39"/>
      <c r="H30" s="39"/>
    </row>
    <row r="31" spans="1:16">
      <c r="C31" s="39"/>
      <c r="D31" s="39"/>
      <c r="E31" s="39"/>
      <c r="F31" s="39"/>
      <c r="G31" s="39"/>
      <c r="H31" s="39"/>
    </row>
  </sheetData>
  <sheetProtection formatCells="0"/>
  <printOptions horizontalCentered="1"/>
  <pageMargins left="0.196850393700787" right="0.196850393700787" top="0.39370078740157499" bottom="0.196850393700787" header="0.31496062992126" footer="0.31496062992126"/>
  <pageSetup paperSize="5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Pajak Restoran</vt:lpstr>
      <vt:lpstr>'Pajak Restoran'!Print_Area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arijalu rahman</cp:lastModifiedBy>
  <cp:lastPrinted>2023-03-19T17:51:00Z</cp:lastPrinted>
  <dcterms:created xsi:type="dcterms:W3CDTF">2020-03-17T02:08:00Z</dcterms:created>
  <dcterms:modified xsi:type="dcterms:W3CDTF">2025-08-20T02:13:03Z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F3AC958C6BFE43479C249BAC200EB4FD_12</vt:lpwstr>
  </property>
  <property fmtid="{D5CDD505-2E9C-101B-9397-08002B2CF9AE}" pid="3" name="KSOProductBuildVer">
    <vt:lpwstr>1057-12.2.0.21931</vt:lpwstr>
  </property>
</Properties>
</file>