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"/>
    </mc:Choice>
  </mc:AlternateContent>
  <xr:revisionPtr revIDLastSave="0" documentId="13_ncr:1_{5B86A576-0336-49BC-B639-57CD4C3EA0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Komplikasi Kebidan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U12" i="1" s="1"/>
  <c r="K9" i="1"/>
  <c r="P9" i="1"/>
  <c r="O9" i="1"/>
  <c r="N9" i="1"/>
  <c r="M9" i="1"/>
  <c r="L9" i="1"/>
  <c r="J9" i="1"/>
  <c r="I9" i="1"/>
  <c r="H9" i="1"/>
  <c r="G9" i="1"/>
  <c r="F9" i="1"/>
  <c r="D14" i="1"/>
  <c r="D13" i="1"/>
  <c r="U8" i="1" l="1"/>
  <c r="U7" i="1"/>
  <c r="U6" i="1"/>
  <c r="U5" i="1"/>
  <c r="U4" i="1"/>
  <c r="U14" i="1"/>
  <c r="U13" i="1"/>
  <c r="R9" i="1"/>
  <c r="Q9" i="1"/>
  <c r="E9" i="1"/>
  <c r="C9" i="1"/>
  <c r="S9" i="1" l="1"/>
  <c r="D9" i="1"/>
  <c r="U9" i="1" s="1"/>
</calcChain>
</file>

<file path=xl/sharedStrings.xml><?xml version="1.0" encoding="utf-8"?>
<sst xmlns="http://schemas.openxmlformats.org/spreadsheetml/2006/main" count="109" uniqueCount="38">
  <si>
    <t>JMLH
IBU HAMIL</t>
  </si>
  <si>
    <t>PERKIRAAN BUMIL DENGAN KOMPLIKASI KEBIDANAN</t>
  </si>
  <si>
    <t>SATUAN</t>
  </si>
  <si>
    <t>RASANAE BARAT</t>
  </si>
  <si>
    <t>Orang</t>
  </si>
  <si>
    <t>RASANAE TIMUR</t>
  </si>
  <si>
    <t>ASAKOTA</t>
  </si>
  <si>
    <t>RABA</t>
  </si>
  <si>
    <t>MPUNDA</t>
  </si>
  <si>
    <t>KOTA BIMA</t>
  </si>
  <si>
    <t>Keterangan :</t>
  </si>
  <si>
    <t>Angka Perkiraan jumlah BUMIL dengan komplikasi kebidanan dihitung sebesar 20% dari Jumlah BUMIL</t>
  </si>
  <si>
    <t>KODE WILAYAH</t>
  </si>
  <si>
    <t>NAMA WILAYAH</t>
  </si>
  <si>
    <t>KOTA BIMA 2019</t>
  </si>
  <si>
    <t>KOTA BIMA 2020</t>
  </si>
  <si>
    <t>KOTA BIMA 2021</t>
  </si>
  <si>
    <t>-</t>
  </si>
  <si>
    <t>KOTA BIMA 2022</t>
  </si>
  <si>
    <t>JMLH BUMIL DENGAN KOMPLIKASI KEBIDANAN YANG DITANGANI</t>
  </si>
  <si>
    <t>JMLH KOMPLIKASI KURANG ENERGI KRONIS (KEK)</t>
  </si>
  <si>
    <t>JMLH KOMPLIKASI  ANEMIA</t>
  </si>
  <si>
    <t>JMLH KOMPLIKASI PERDARAHAN</t>
  </si>
  <si>
    <t>JMLH KOMPLIKASI TUBERKULOSIS</t>
  </si>
  <si>
    <t>JMLH KOMPLIKASI MALARIA</t>
  </si>
  <si>
    <t>JMLH KOMPLIKASI PREKLAMPSIA/ EKLAMSIA</t>
  </si>
  <si>
    <t>JMLH KOMPLIKASI DIABETES MELITUS</t>
  </si>
  <si>
    <t>JMLH KOMPLIKASI JANTUNG</t>
  </si>
  <si>
    <t>JMLH KOMPLIKASI COVID-19</t>
  </si>
  <si>
    <t>JMLH KOMPLIKASI PENYEBAB LAINNYA</t>
  </si>
  <si>
    <t>JUMLAH KOMPLIKASI DALAM KEHAMILAN</t>
  </si>
  <si>
    <t>KOMPLIKASI PASCA PERSALINAN (NIFAS)</t>
  </si>
  <si>
    <t>KOMPLIKASI DALAM PERSALINAN</t>
  </si>
  <si>
    <t>JMLH KOMPLIKASI INFEKSI LAINNYA</t>
  </si>
  <si>
    <t>CAKUPAN PENANGANAN KOMPLIKASI KEBIDANAN (%)</t>
  </si>
  <si>
    <t xml:space="preserve">Jumlah dan Cakupan Penanganan Komplikasi Kebidanan di Kota Bima Tahun 2024 di rinci per Kecamatan </t>
  </si>
  <si>
    <t>Sumber: Bidang Kesehatan Keluarga,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</si>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</sst>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view="pageBreakPreview" topLeftCell="A2" zoomScaleNormal="100" zoomScaleSheetLayoutView="100" workbookViewId="0">
      <selection activeCell="H14" sqref="H14"/>
    </sheetView>
  </sheetViews>
  <sheetFormatPr defaultRowHeight="20.100000000000001" customHeight="1" x14ac:dyDescent="0.2"/>
  <cols>
    <col min="1" max="1" width="9.28515625" style="1" customWidth="1"/>
    <col min="2" max="2" width="15.42578125" style="1" customWidth="1"/>
    <col min="3" max="3" width="10.5703125" style="1" customWidth="1"/>
    <col min="4" max="4" width="16.85546875" style="1" customWidth="1"/>
    <col min="5" max="5" width="19" style="1" customWidth="1"/>
    <col min="6" max="6" width="14.7109375" style="1" customWidth="1"/>
    <col min="7" max="7" width="10.7109375" style="1" customWidth="1"/>
    <col min="8" max="8" width="11.5703125" style="1" customWidth="1"/>
    <col min="9" max="9" width="12.5703125" style="1" customWidth="1"/>
    <col min="10" max="11" width="10.140625" style="1" customWidth="1"/>
    <col min="12" max="12" width="11.5703125" style="1" customWidth="1"/>
    <col min="13" max="16" width="10.140625" style="1" customWidth="1"/>
    <col min="17" max="17" width="11.85546875" style="1" customWidth="1"/>
    <col min="18" max="19" width="11.5703125" style="1" customWidth="1"/>
    <col min="20" max="20" width="9.28515625" style="1" customWidth="1"/>
    <col min="21" max="21" width="13" style="1" customWidth="1"/>
    <col min="22" max="16384" width="9.140625" style="1"/>
  </cols>
  <sheetData>
    <row r="1" spans="1:21" ht="20.100000000000001" customHeight="1" x14ac:dyDescent="0.2">
      <c r="A1" s="7" t="s">
        <v>35</v>
      </c>
    </row>
    <row r="3" spans="1:21" ht="48.75" thickBot="1" x14ac:dyDescent="0.25">
      <c r="A3" s="31" t="s">
        <v>12</v>
      </c>
      <c r="B3" s="30" t="s">
        <v>13</v>
      </c>
      <c r="C3" s="30" t="s">
        <v>0</v>
      </c>
      <c r="D3" s="30" t="s">
        <v>1</v>
      </c>
      <c r="E3" s="30" t="s">
        <v>19</v>
      </c>
      <c r="F3" s="31" t="s">
        <v>20</v>
      </c>
      <c r="G3" s="31" t="s">
        <v>21</v>
      </c>
      <c r="H3" s="31" t="s">
        <v>22</v>
      </c>
      <c r="I3" s="31" t="s">
        <v>23</v>
      </c>
      <c r="J3" s="31" t="s">
        <v>24</v>
      </c>
      <c r="K3" s="31" t="s">
        <v>33</v>
      </c>
      <c r="L3" s="31" t="s">
        <v>25</v>
      </c>
      <c r="M3" s="31" t="s">
        <v>26</v>
      </c>
      <c r="N3" s="31" t="s">
        <v>27</v>
      </c>
      <c r="O3" s="31" t="s">
        <v>28</v>
      </c>
      <c r="P3" s="31" t="s">
        <v>29</v>
      </c>
      <c r="Q3" s="40" t="s">
        <v>30</v>
      </c>
      <c r="R3" s="30" t="s">
        <v>32</v>
      </c>
      <c r="S3" s="41" t="s">
        <v>31</v>
      </c>
      <c r="T3" s="30" t="s">
        <v>2</v>
      </c>
      <c r="U3" s="31" t="s">
        <v>34</v>
      </c>
    </row>
    <row r="4" spans="1:21" ht="20.100000000000001" customHeight="1" thickTop="1" x14ac:dyDescent="0.2">
      <c r="A4" s="2">
        <v>527201</v>
      </c>
      <c r="B4" s="9" t="s">
        <v>3</v>
      </c>
      <c r="C4" s="10">
        <v>599</v>
      </c>
      <c r="D4" s="10">
        <v>120</v>
      </c>
      <c r="E4" s="10">
        <v>267</v>
      </c>
      <c r="F4" s="32">
        <v>76</v>
      </c>
      <c r="G4" s="32">
        <v>85</v>
      </c>
      <c r="H4" s="32">
        <v>43</v>
      </c>
      <c r="I4" s="32">
        <v>0</v>
      </c>
      <c r="J4" s="32">
        <v>0</v>
      </c>
      <c r="K4" s="32">
        <v>73</v>
      </c>
      <c r="L4" s="32">
        <v>24</v>
      </c>
      <c r="M4" s="32">
        <v>2</v>
      </c>
      <c r="N4" s="32">
        <v>0</v>
      </c>
      <c r="O4" s="32">
        <v>0</v>
      </c>
      <c r="P4" s="32">
        <v>0</v>
      </c>
      <c r="Q4" s="33">
        <v>153</v>
      </c>
      <c r="R4" s="10">
        <v>114</v>
      </c>
      <c r="S4" s="38">
        <v>0</v>
      </c>
      <c r="T4" s="13" t="s">
        <v>4</v>
      </c>
      <c r="U4" s="4">
        <f t="shared" ref="U4:U14" si="0">IF(COUNT(D4:E4)=0,"-",ROUND(E4/D4*100,2))</f>
        <v>222.5</v>
      </c>
    </row>
    <row r="5" spans="1:21" ht="20.100000000000001" customHeight="1" x14ac:dyDescent="0.2">
      <c r="A5" s="2">
        <v>527202</v>
      </c>
      <c r="B5" s="9" t="s">
        <v>5</v>
      </c>
      <c r="C5" s="10">
        <v>352</v>
      </c>
      <c r="D5" s="10">
        <v>70</v>
      </c>
      <c r="E5" s="10">
        <v>112</v>
      </c>
      <c r="F5" s="32">
        <v>62</v>
      </c>
      <c r="G5" s="32">
        <v>30</v>
      </c>
      <c r="H5" s="32">
        <v>14</v>
      </c>
      <c r="I5" s="32">
        <v>0</v>
      </c>
      <c r="J5" s="32">
        <v>0</v>
      </c>
      <c r="K5" s="32">
        <v>29</v>
      </c>
      <c r="L5" s="32">
        <v>9</v>
      </c>
      <c r="M5" s="32">
        <v>0</v>
      </c>
      <c r="N5" s="32">
        <v>0</v>
      </c>
      <c r="O5" s="32">
        <v>0</v>
      </c>
      <c r="P5" s="32">
        <v>6</v>
      </c>
      <c r="Q5" s="33">
        <v>61</v>
      </c>
      <c r="R5" s="10">
        <v>51</v>
      </c>
      <c r="S5" s="38">
        <v>0</v>
      </c>
      <c r="T5" s="13" t="s">
        <v>4</v>
      </c>
      <c r="U5" s="4">
        <f t="shared" si="0"/>
        <v>160</v>
      </c>
    </row>
    <row r="6" spans="1:21" ht="20.100000000000001" customHeight="1" x14ac:dyDescent="0.2">
      <c r="A6" s="2">
        <v>527203</v>
      </c>
      <c r="B6" s="9" t="s">
        <v>6</v>
      </c>
      <c r="C6" s="10">
        <v>712</v>
      </c>
      <c r="D6" s="10">
        <v>142</v>
      </c>
      <c r="E6" s="10">
        <v>232</v>
      </c>
      <c r="F6" s="32">
        <v>63</v>
      </c>
      <c r="G6" s="32">
        <v>76</v>
      </c>
      <c r="H6" s="32">
        <v>21</v>
      </c>
      <c r="I6" s="32">
        <v>0</v>
      </c>
      <c r="J6" s="32">
        <v>0</v>
      </c>
      <c r="K6" s="32">
        <v>58</v>
      </c>
      <c r="L6" s="32">
        <v>23</v>
      </c>
      <c r="M6" s="32">
        <v>0</v>
      </c>
      <c r="N6" s="32">
        <v>0</v>
      </c>
      <c r="O6" s="32">
        <v>0</v>
      </c>
      <c r="P6" s="32">
        <v>2</v>
      </c>
      <c r="Q6" s="33">
        <v>130</v>
      </c>
      <c r="R6" s="10">
        <v>100</v>
      </c>
      <c r="S6" s="38">
        <v>2</v>
      </c>
      <c r="T6" s="13" t="s">
        <v>4</v>
      </c>
      <c r="U6" s="4">
        <f t="shared" si="0"/>
        <v>163.38</v>
      </c>
    </row>
    <row r="7" spans="1:21" ht="20.100000000000001" customHeight="1" x14ac:dyDescent="0.2">
      <c r="A7" s="2">
        <v>527204</v>
      </c>
      <c r="B7" s="9" t="s">
        <v>7</v>
      </c>
      <c r="C7" s="10">
        <v>807</v>
      </c>
      <c r="D7" s="10">
        <v>161</v>
      </c>
      <c r="E7" s="10">
        <v>289</v>
      </c>
      <c r="F7" s="32">
        <v>63</v>
      </c>
      <c r="G7" s="32">
        <v>19</v>
      </c>
      <c r="H7" s="32">
        <v>45</v>
      </c>
      <c r="I7" s="32">
        <v>0</v>
      </c>
      <c r="J7" s="32">
        <v>0</v>
      </c>
      <c r="K7" s="32">
        <v>92</v>
      </c>
      <c r="L7" s="32">
        <v>26</v>
      </c>
      <c r="M7" s="32">
        <v>0</v>
      </c>
      <c r="N7" s="32">
        <v>0</v>
      </c>
      <c r="O7" s="32">
        <v>0</v>
      </c>
      <c r="P7" s="32">
        <v>3</v>
      </c>
      <c r="Q7" s="33">
        <v>131</v>
      </c>
      <c r="R7" s="10">
        <v>157</v>
      </c>
      <c r="S7" s="38">
        <v>1</v>
      </c>
      <c r="T7" s="13" t="s">
        <v>4</v>
      </c>
      <c r="U7" s="4">
        <f t="shared" si="0"/>
        <v>179.5</v>
      </c>
    </row>
    <row r="8" spans="1:21" ht="20.100000000000001" customHeight="1" x14ac:dyDescent="0.2">
      <c r="A8" s="2">
        <v>527205</v>
      </c>
      <c r="B8" s="9" t="s">
        <v>8</v>
      </c>
      <c r="C8" s="10">
        <v>660</v>
      </c>
      <c r="D8" s="10">
        <v>132</v>
      </c>
      <c r="E8" s="10">
        <v>327</v>
      </c>
      <c r="F8" s="32">
        <v>67</v>
      </c>
      <c r="G8" s="32">
        <v>86</v>
      </c>
      <c r="H8" s="32">
        <v>38</v>
      </c>
      <c r="I8" s="32">
        <v>0</v>
      </c>
      <c r="J8" s="32">
        <v>0</v>
      </c>
      <c r="K8" s="32">
        <v>47</v>
      </c>
      <c r="L8" s="32">
        <v>49</v>
      </c>
      <c r="M8" s="32">
        <v>2</v>
      </c>
      <c r="N8" s="32">
        <v>0</v>
      </c>
      <c r="O8" s="32">
        <v>0</v>
      </c>
      <c r="P8" s="32">
        <v>14</v>
      </c>
      <c r="Q8" s="33">
        <v>212</v>
      </c>
      <c r="R8" s="10">
        <v>114</v>
      </c>
      <c r="S8" s="38">
        <v>1</v>
      </c>
      <c r="T8" s="13" t="s">
        <v>4</v>
      </c>
      <c r="U8" s="4">
        <f t="shared" si="0"/>
        <v>247.73</v>
      </c>
    </row>
    <row r="9" spans="1:21" ht="25.5" customHeight="1" thickBot="1" x14ac:dyDescent="0.25">
      <c r="A9" s="5">
        <v>5272</v>
      </c>
      <c r="B9" s="11" t="s">
        <v>9</v>
      </c>
      <c r="C9" s="12">
        <f>IF(COUNT(C4:C8)=0,"-",SUM(C4:C8))</f>
        <v>3130</v>
      </c>
      <c r="D9" s="12">
        <f t="shared" ref="D9:S9" si="1">IF(COUNT(D4:D8)=0,"-",SUM(D4:D8))</f>
        <v>625</v>
      </c>
      <c r="E9" s="12">
        <f t="shared" si="1"/>
        <v>1227</v>
      </c>
      <c r="F9" s="8">
        <f t="shared" ref="F9:P9" si="2">IF(COUNT(F4:F8)=0,"-",SUM(F4:F8))</f>
        <v>331</v>
      </c>
      <c r="G9" s="8">
        <f t="shared" si="2"/>
        <v>296</v>
      </c>
      <c r="H9" s="8">
        <f t="shared" si="2"/>
        <v>161</v>
      </c>
      <c r="I9" s="8">
        <f t="shared" si="2"/>
        <v>0</v>
      </c>
      <c r="J9" s="8">
        <f t="shared" si="2"/>
        <v>0</v>
      </c>
      <c r="K9" s="8">
        <f t="shared" ref="K9" si="3">IF(COUNT(K4:K8)=0,"-",SUM(K4:K8))</f>
        <v>299</v>
      </c>
      <c r="L9" s="8">
        <f t="shared" si="2"/>
        <v>131</v>
      </c>
      <c r="M9" s="8">
        <f t="shared" si="2"/>
        <v>4</v>
      </c>
      <c r="N9" s="8">
        <f t="shared" si="2"/>
        <v>0</v>
      </c>
      <c r="O9" s="8">
        <f t="shared" si="2"/>
        <v>0</v>
      </c>
      <c r="P9" s="8">
        <f t="shared" si="2"/>
        <v>25</v>
      </c>
      <c r="Q9" s="34">
        <f t="shared" si="1"/>
        <v>687</v>
      </c>
      <c r="R9" s="12">
        <f t="shared" si="1"/>
        <v>536</v>
      </c>
      <c r="S9" s="39">
        <f t="shared" si="1"/>
        <v>4</v>
      </c>
      <c r="T9" s="14" t="s">
        <v>4</v>
      </c>
      <c r="U9" s="5">
        <f t="shared" si="0"/>
        <v>196.32</v>
      </c>
    </row>
    <row r="10" spans="1:21" ht="21" customHeight="1" thickTop="1" x14ac:dyDescent="0.2">
      <c r="A10" s="15">
        <v>5272</v>
      </c>
      <c r="B10" s="16" t="s">
        <v>37</v>
      </c>
      <c r="C10" s="17">
        <v>3622</v>
      </c>
      <c r="D10" s="27">
        <v>724</v>
      </c>
      <c r="E10" s="17">
        <v>1144</v>
      </c>
      <c r="F10" s="18">
        <v>352</v>
      </c>
      <c r="G10" s="18">
        <v>258</v>
      </c>
      <c r="H10" s="18">
        <v>164</v>
      </c>
      <c r="I10" s="18">
        <v>1</v>
      </c>
      <c r="J10" s="18">
        <v>0</v>
      </c>
      <c r="K10" s="18">
        <v>321</v>
      </c>
      <c r="L10" s="18">
        <v>125</v>
      </c>
      <c r="M10" s="18">
        <v>2</v>
      </c>
      <c r="N10" s="18">
        <v>0</v>
      </c>
      <c r="O10" s="18">
        <v>0</v>
      </c>
      <c r="P10" s="18">
        <v>273</v>
      </c>
      <c r="Q10" s="35">
        <v>510</v>
      </c>
      <c r="R10" s="17">
        <v>613</v>
      </c>
      <c r="S10" s="18">
        <v>21</v>
      </c>
      <c r="T10" s="19" t="s">
        <v>4</v>
      </c>
      <c r="U10" s="15">
        <v>158.01</v>
      </c>
    </row>
    <row r="11" spans="1:21" ht="21" customHeight="1" x14ac:dyDescent="0.2">
      <c r="A11" s="42">
        <v>5272</v>
      </c>
      <c r="B11" s="43" t="s">
        <v>18</v>
      </c>
      <c r="C11" s="44" t="s">
        <v>17</v>
      </c>
      <c r="D11" s="27" t="s">
        <v>17</v>
      </c>
      <c r="E11" s="44" t="s">
        <v>17</v>
      </c>
      <c r="F11" s="45" t="s">
        <v>17</v>
      </c>
      <c r="G11" s="45" t="s">
        <v>17</v>
      </c>
      <c r="H11" s="45" t="s">
        <v>17</v>
      </c>
      <c r="I11" s="45" t="s">
        <v>17</v>
      </c>
      <c r="J11" s="45" t="s">
        <v>17</v>
      </c>
      <c r="K11" s="45" t="s">
        <v>17</v>
      </c>
      <c r="L11" s="45" t="s">
        <v>17</v>
      </c>
      <c r="M11" s="45" t="s">
        <v>17</v>
      </c>
      <c r="N11" s="45" t="s">
        <v>17</v>
      </c>
      <c r="O11" s="45" t="s">
        <v>17</v>
      </c>
      <c r="P11" s="45" t="s">
        <v>17</v>
      </c>
      <c r="Q11" s="46" t="s">
        <v>17</v>
      </c>
      <c r="R11" s="44" t="s">
        <v>17</v>
      </c>
      <c r="S11" s="45" t="s">
        <v>17</v>
      </c>
      <c r="T11" s="47" t="s">
        <v>4</v>
      </c>
      <c r="U11" s="42" t="s">
        <v>17</v>
      </c>
    </row>
    <row r="12" spans="1:21" ht="21" customHeight="1" x14ac:dyDescent="0.2">
      <c r="A12" s="25">
        <v>5272</v>
      </c>
      <c r="B12" s="26" t="s">
        <v>16</v>
      </c>
      <c r="C12" s="27" t="s">
        <v>17</v>
      </c>
      <c r="D12" s="27" t="str">
        <f t="shared" ref="D12:D14" si="4">IF(COUNT(C12)=0,"-",ROUND(20%*C12,0))</f>
        <v>-</v>
      </c>
      <c r="E12" s="27" t="s">
        <v>17</v>
      </c>
      <c r="F12" s="28" t="s">
        <v>17</v>
      </c>
      <c r="G12" s="28" t="s">
        <v>17</v>
      </c>
      <c r="H12" s="28" t="s">
        <v>17</v>
      </c>
      <c r="I12" s="28" t="s">
        <v>17</v>
      </c>
      <c r="J12" s="28" t="s">
        <v>17</v>
      </c>
      <c r="K12" s="28" t="s">
        <v>17</v>
      </c>
      <c r="L12" s="28" t="s">
        <v>17</v>
      </c>
      <c r="M12" s="28" t="s">
        <v>17</v>
      </c>
      <c r="N12" s="28" t="s">
        <v>17</v>
      </c>
      <c r="O12" s="28" t="s">
        <v>17</v>
      </c>
      <c r="P12" s="28" t="s">
        <v>17</v>
      </c>
      <c r="Q12" s="36" t="s">
        <v>17</v>
      </c>
      <c r="R12" s="27" t="s">
        <v>17</v>
      </c>
      <c r="S12" s="28" t="s">
        <v>17</v>
      </c>
      <c r="T12" s="29" t="s">
        <v>4</v>
      </c>
      <c r="U12" s="25" t="str">
        <f t="shared" si="0"/>
        <v>-</v>
      </c>
    </row>
    <row r="13" spans="1:21" ht="21" customHeight="1" x14ac:dyDescent="0.2">
      <c r="A13" s="25">
        <v>5272</v>
      </c>
      <c r="B13" s="26" t="s">
        <v>15</v>
      </c>
      <c r="C13" s="27">
        <v>3673</v>
      </c>
      <c r="D13" s="27">
        <f t="shared" si="4"/>
        <v>735</v>
      </c>
      <c r="E13" s="27">
        <v>1225</v>
      </c>
      <c r="F13" s="28" t="s">
        <v>17</v>
      </c>
      <c r="G13" s="28" t="s">
        <v>17</v>
      </c>
      <c r="H13" s="28" t="s">
        <v>17</v>
      </c>
      <c r="I13" s="28" t="s">
        <v>17</v>
      </c>
      <c r="J13" s="28" t="s">
        <v>17</v>
      </c>
      <c r="K13" s="28" t="s">
        <v>17</v>
      </c>
      <c r="L13" s="28" t="s">
        <v>17</v>
      </c>
      <c r="M13" s="28" t="s">
        <v>17</v>
      </c>
      <c r="N13" s="28" t="s">
        <v>17</v>
      </c>
      <c r="O13" s="28" t="s">
        <v>17</v>
      </c>
      <c r="P13" s="28" t="s">
        <v>17</v>
      </c>
      <c r="Q13" s="36" t="s">
        <v>17</v>
      </c>
      <c r="R13" s="27" t="s">
        <v>17</v>
      </c>
      <c r="S13" s="28" t="s">
        <v>17</v>
      </c>
      <c r="T13" s="29" t="s">
        <v>4</v>
      </c>
      <c r="U13" s="25">
        <f t="shared" si="0"/>
        <v>166.67</v>
      </c>
    </row>
    <row r="14" spans="1:21" ht="21" customHeight="1" thickBot="1" x14ac:dyDescent="0.25">
      <c r="A14" s="20">
        <v>5272</v>
      </c>
      <c r="B14" s="21" t="s">
        <v>14</v>
      </c>
      <c r="C14" s="22">
        <v>3674</v>
      </c>
      <c r="D14" s="22">
        <f t="shared" si="4"/>
        <v>735</v>
      </c>
      <c r="E14" s="22">
        <v>202</v>
      </c>
      <c r="F14" s="23" t="s">
        <v>17</v>
      </c>
      <c r="G14" s="23" t="s">
        <v>17</v>
      </c>
      <c r="H14" s="23" t="s">
        <v>17</v>
      </c>
      <c r="I14" s="23" t="s">
        <v>17</v>
      </c>
      <c r="J14" s="23" t="s">
        <v>17</v>
      </c>
      <c r="K14" s="23" t="s">
        <v>17</v>
      </c>
      <c r="L14" s="23" t="s">
        <v>17</v>
      </c>
      <c r="M14" s="23" t="s">
        <v>17</v>
      </c>
      <c r="N14" s="23" t="s">
        <v>17</v>
      </c>
      <c r="O14" s="23" t="s">
        <v>17</v>
      </c>
      <c r="P14" s="23" t="s">
        <v>17</v>
      </c>
      <c r="Q14" s="37" t="s">
        <v>17</v>
      </c>
      <c r="R14" s="22" t="s">
        <v>17</v>
      </c>
      <c r="S14" s="23" t="s">
        <v>17</v>
      </c>
      <c r="T14" s="24" t="s">
        <v>4</v>
      </c>
      <c r="U14" s="20">
        <f t="shared" si="0"/>
        <v>27.48</v>
      </c>
    </row>
    <row r="15" spans="1:21" ht="20.100000000000001" customHeight="1" thickTop="1" x14ac:dyDescent="0.2">
      <c r="A15" s="6" t="s">
        <v>36</v>
      </c>
    </row>
    <row r="17" spans="1:1" ht="20.100000000000001" customHeight="1" x14ac:dyDescent="0.2">
      <c r="A17" s="3" t="s">
        <v>10</v>
      </c>
    </row>
    <row r="18" spans="1:1" ht="20.100000000000001" customHeight="1" x14ac:dyDescent="0.2">
      <c r="A18" s="3" t="s">
        <v>11</v>
      </c>
    </row>
  </sheetData>
  <pageMargins left="0.7" right="0.7" top="0.75" bottom="0.75" header="0.3" footer="0.3"/>
  <pageSetup paperSize="9" scale="5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Komplikasi Kebidanan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2025-03-02T10:09:29Z</dcterms:created>
  <dcterms:modified xsi:type="dcterms:W3CDTF">2025-06-28T21:40:31Z</dcterms:modified>
</cp:coreProperties>
</file>