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75" windowWidth="17955" windowHeight="8235"/>
  </bookViews>
  <sheets>
    <sheet name="Komplikasi Kebidanan" sheetId="1" r:id="rId1"/>
  </sheets>
  <calcPr calcId="144525"/>
</workbook>
</file>

<file path=xl/calcChain.xml><?xml version="1.0" encoding="utf-8"?>
<calcChain xmlns="http://schemas.openxmlformats.org/spreadsheetml/2006/main">
  <c r="D9" i="1" l="1"/>
  <c r="J9" i="1" l="1"/>
  <c r="J8" i="1"/>
  <c r="J7" i="1"/>
  <c r="J6" i="1"/>
  <c r="J5" i="1"/>
  <c r="J4" i="1"/>
  <c r="H8" i="1"/>
  <c r="H7" i="1"/>
  <c r="H6" i="1"/>
  <c r="H5" i="1"/>
  <c r="H4" i="1"/>
  <c r="D5" i="1"/>
  <c r="D6" i="1"/>
  <c r="D7" i="1"/>
  <c r="D8" i="1"/>
  <c r="D4" i="1"/>
  <c r="G9" i="1"/>
  <c r="F9" i="1"/>
  <c r="E9" i="1"/>
  <c r="C9" i="1"/>
  <c r="H9" i="1" l="1"/>
</calcChain>
</file>

<file path=xl/sharedStrings.xml><?xml version="1.0" encoding="utf-8"?>
<sst xmlns="http://schemas.openxmlformats.org/spreadsheetml/2006/main" count="26" uniqueCount="21">
  <si>
    <t>Penanganan Komplikasi Kebidanan menurut Jenis Kelamin di rinci per Kecamatan di Kota Bima Tahun 2018</t>
  </si>
  <si>
    <t>JMLH
IBU HAMIL</t>
  </si>
  <si>
    <t>PERKIRAAN BUMIL DENGAN KOMPLIKASI KEBIDANAN</t>
  </si>
  <si>
    <t>SUSPECT PENANGANAN KOMPLIKASI KEBIDANAN</t>
  </si>
  <si>
    <t>KELAHIRAN HIDUP 
LAKI-LAKI</t>
  </si>
  <si>
    <t>KELAHIRAN HIDUP 
PEREMPUAN</t>
  </si>
  <si>
    <t>JUMLAH KELAHIRAN HIDUP</t>
  </si>
  <si>
    <t>SATUAN</t>
  </si>
  <si>
    <t>RASANAE BARAT</t>
  </si>
  <si>
    <t>Orang</t>
  </si>
  <si>
    <t>RASANAE TIMUR</t>
  </si>
  <si>
    <t>ASAKOTA</t>
  </si>
  <si>
    <t>RABA</t>
  </si>
  <si>
    <t>MPUNDA</t>
  </si>
  <si>
    <t>KOTA BIMA</t>
  </si>
  <si>
    <t>Sumber: Bidang Kesehatan Keluarga, Dinas Kesehatan Kota Bima, Tahun 2019</t>
  </si>
  <si>
    <t>Keterangan :</t>
  </si>
  <si>
    <t>Angka Perkiraan jumlah BUMIL dengan komplikasi kebidanan dihitung sebesar 20% dari Jumlah BUMIL</t>
  </si>
  <si>
    <t>KODE WILAYAH</t>
  </si>
  <si>
    <t>NAMA WILAYAH</t>
  </si>
  <si>
    <t>CAKUPAN PENANGANAN KOMPLIKASI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</si>
</sst>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2" sqref="A2"/>
    </sheetView>
  </sheetViews>
  <sheetFormatPr defaultRowHeight="20.100000000000001" customHeight="1" x14ac:dyDescent="0.2"/>
  <cols>
    <col min="1" max="1" width="9.28515625" style="1" customWidth="1"/>
    <col min="2" max="2" width="15.42578125" style="1" customWidth="1"/>
    <col min="3" max="3" width="10.5703125" style="1" customWidth="1"/>
    <col min="4" max="4" width="18.85546875" style="1" customWidth="1"/>
    <col min="5" max="5" width="20.42578125" style="1" customWidth="1"/>
    <col min="6" max="8" width="11.85546875" style="1" customWidth="1"/>
    <col min="9" max="9" width="9.28515625" style="1" customWidth="1"/>
    <col min="10" max="10" width="13" style="1" customWidth="1"/>
    <col min="11" max="16384" width="9.140625" style="1"/>
  </cols>
  <sheetData>
    <row r="1" spans="1:10" ht="20.100000000000001" customHeight="1" x14ac:dyDescent="0.2">
      <c r="A1" s="8" t="s">
        <v>0</v>
      </c>
    </row>
    <row r="3" spans="1:10" ht="39.75" customHeight="1" thickBot="1" x14ac:dyDescent="0.25">
      <c r="A3" s="5" t="s">
        <v>18</v>
      </c>
      <c r="B3" s="11" t="s">
        <v>19</v>
      </c>
      <c r="C3" s="11" t="s">
        <v>1</v>
      </c>
      <c r="D3" s="11" t="s">
        <v>2</v>
      </c>
      <c r="E3" s="11" t="s">
        <v>3</v>
      </c>
      <c r="F3" s="5" t="s">
        <v>4</v>
      </c>
      <c r="G3" s="5" t="s">
        <v>5</v>
      </c>
      <c r="H3" s="11" t="s">
        <v>6</v>
      </c>
      <c r="I3" s="11" t="s">
        <v>7</v>
      </c>
      <c r="J3" s="5" t="s">
        <v>20</v>
      </c>
    </row>
    <row r="4" spans="1:10" ht="20.100000000000001" customHeight="1" thickTop="1" x14ac:dyDescent="0.2">
      <c r="A4" s="2">
        <v>527201</v>
      </c>
      <c r="B4" s="12" t="s">
        <v>8</v>
      </c>
      <c r="C4" s="13">
        <v>799</v>
      </c>
      <c r="D4" s="13">
        <f>IF(SUM(C4)=0,"-",ROUND(20%*C4,0))</f>
        <v>160</v>
      </c>
      <c r="E4" s="13">
        <v>200</v>
      </c>
      <c r="F4" s="9">
        <v>367</v>
      </c>
      <c r="G4" s="9">
        <v>342</v>
      </c>
      <c r="H4" s="13">
        <f>SUM(F4:G4)</f>
        <v>709</v>
      </c>
      <c r="I4" s="16" t="s">
        <v>9</v>
      </c>
      <c r="J4" s="4">
        <f>ROUND(E4/D4*100,2)</f>
        <v>125</v>
      </c>
    </row>
    <row r="5" spans="1:10" ht="20.100000000000001" customHeight="1" x14ac:dyDescent="0.2">
      <c r="A5" s="2">
        <v>527202</v>
      </c>
      <c r="B5" s="12" t="s">
        <v>10</v>
      </c>
      <c r="C5" s="13">
        <v>416</v>
      </c>
      <c r="D5" s="13">
        <f t="shared" ref="D5:D9" si="0">IF(SUM(C5)=0,"-",ROUND(20%*C5,0))</f>
        <v>83</v>
      </c>
      <c r="E5" s="13">
        <v>151</v>
      </c>
      <c r="F5" s="9">
        <v>204</v>
      </c>
      <c r="G5" s="9">
        <v>182</v>
      </c>
      <c r="H5" s="13">
        <f t="shared" ref="H5:H8" si="1">SUM(F5:G5)</f>
        <v>386</v>
      </c>
      <c r="I5" s="16" t="s">
        <v>9</v>
      </c>
      <c r="J5" s="4">
        <f t="shared" ref="J5:J9" si="2">ROUND(E5/D5*100,2)</f>
        <v>181.93</v>
      </c>
    </row>
    <row r="6" spans="1:10" ht="20.100000000000001" customHeight="1" x14ac:dyDescent="0.2">
      <c r="A6" s="2">
        <v>527203</v>
      </c>
      <c r="B6" s="12" t="s">
        <v>11</v>
      </c>
      <c r="C6" s="13">
        <v>717</v>
      </c>
      <c r="D6" s="13">
        <f t="shared" si="0"/>
        <v>143</v>
      </c>
      <c r="E6" s="13">
        <v>249</v>
      </c>
      <c r="F6" s="9">
        <v>339</v>
      </c>
      <c r="G6" s="9">
        <v>336</v>
      </c>
      <c r="H6" s="13">
        <f t="shared" si="1"/>
        <v>675</v>
      </c>
      <c r="I6" s="16" t="s">
        <v>9</v>
      </c>
      <c r="J6" s="4">
        <f t="shared" si="2"/>
        <v>174.13</v>
      </c>
    </row>
    <row r="7" spans="1:10" ht="20.100000000000001" customHeight="1" x14ac:dyDescent="0.2">
      <c r="A7" s="2">
        <v>527204</v>
      </c>
      <c r="B7" s="12" t="s">
        <v>12</v>
      </c>
      <c r="C7" s="13">
        <v>894</v>
      </c>
      <c r="D7" s="13">
        <f t="shared" si="0"/>
        <v>179</v>
      </c>
      <c r="E7" s="13">
        <v>307</v>
      </c>
      <c r="F7" s="9">
        <v>389</v>
      </c>
      <c r="G7" s="9">
        <v>376</v>
      </c>
      <c r="H7" s="13">
        <f t="shared" si="1"/>
        <v>765</v>
      </c>
      <c r="I7" s="16" t="s">
        <v>9</v>
      </c>
      <c r="J7" s="4">
        <f t="shared" si="2"/>
        <v>171.51</v>
      </c>
    </row>
    <row r="8" spans="1:10" ht="20.100000000000001" customHeight="1" x14ac:dyDescent="0.2">
      <c r="A8" s="2">
        <v>527205</v>
      </c>
      <c r="B8" s="12" t="s">
        <v>13</v>
      </c>
      <c r="C8" s="13">
        <v>834</v>
      </c>
      <c r="D8" s="13">
        <f t="shared" si="0"/>
        <v>167</v>
      </c>
      <c r="E8" s="13">
        <v>331</v>
      </c>
      <c r="F8" s="9">
        <v>381</v>
      </c>
      <c r="G8" s="9">
        <v>363</v>
      </c>
      <c r="H8" s="13">
        <f t="shared" si="1"/>
        <v>744</v>
      </c>
      <c r="I8" s="16" t="s">
        <v>9</v>
      </c>
      <c r="J8" s="4">
        <f t="shared" si="2"/>
        <v>198.2</v>
      </c>
    </row>
    <row r="9" spans="1:10" ht="25.5" customHeight="1" thickBot="1" x14ac:dyDescent="0.25">
      <c r="A9" s="6">
        <v>5272</v>
      </c>
      <c r="B9" s="14" t="s">
        <v>14</v>
      </c>
      <c r="C9" s="15">
        <f>SUM(C4:C8)</f>
        <v>3660</v>
      </c>
      <c r="D9" s="15">
        <f>SUM(D4:D8)</f>
        <v>732</v>
      </c>
      <c r="E9" s="15">
        <f t="shared" ref="E9:H9" si="3">SUM(E4:E8)</f>
        <v>1238</v>
      </c>
      <c r="F9" s="10">
        <f t="shared" si="3"/>
        <v>1680</v>
      </c>
      <c r="G9" s="10">
        <f t="shared" si="3"/>
        <v>1599</v>
      </c>
      <c r="H9" s="15">
        <f t="shared" si="3"/>
        <v>3279</v>
      </c>
      <c r="I9" s="17" t="s">
        <v>9</v>
      </c>
      <c r="J9" s="6">
        <f t="shared" si="2"/>
        <v>169.13</v>
      </c>
    </row>
    <row r="10" spans="1:10" ht="20.100000000000001" customHeight="1" thickTop="1" x14ac:dyDescent="0.2">
      <c r="A10" s="7" t="s">
        <v>15</v>
      </c>
    </row>
    <row r="12" spans="1:10" ht="20.100000000000001" customHeight="1" x14ac:dyDescent="0.2">
      <c r="A12" s="3" t="s">
        <v>16</v>
      </c>
    </row>
    <row r="13" spans="1:10" ht="20.100000000000001" customHeight="1" x14ac:dyDescent="0.2">
      <c r="A13" s="3" t="s">
        <v>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Komplikasi Kebidanan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2025-03-02T10:09:29Z</dcterms:created>
  <dcterms:modified xsi:type="dcterms:W3CDTF">2025-03-10T11:01:21Z</dcterms:modified>
</cp:coreProperties>
</file>