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Lanjutan" sheetId="87" r:id="rId1"/>
  </sheets>
  <definedNames>
    <definedName name="_xlnm.Print_Area" localSheetId="0">'Imunisasi Lanjutan'!$A$1:$N$15</definedName>
  </definedNames>
  <calcPr calcId="144525"/>
</workbook>
</file>

<file path=xl/calcChain.xml><?xml version="1.0" encoding="utf-8"?>
<calcChain xmlns="http://schemas.openxmlformats.org/spreadsheetml/2006/main">
  <c r="F17" i="87" l="1"/>
  <c r="K14" i="87"/>
  <c r="K13" i="87"/>
  <c r="K12" i="87"/>
  <c r="K11" i="87"/>
  <c r="K10" i="87"/>
  <c r="H14" i="87"/>
  <c r="H13" i="87"/>
  <c r="H12" i="87"/>
  <c r="H11" i="87"/>
  <c r="H10" i="87"/>
  <c r="E14" i="87"/>
  <c r="E13" i="87"/>
  <c r="E12" i="87"/>
  <c r="E11" i="87"/>
  <c r="E10" i="87"/>
  <c r="N14" i="87" l="1"/>
  <c r="M14" i="87"/>
  <c r="M13" i="87"/>
  <c r="M12" i="87"/>
  <c r="M11" i="87"/>
  <c r="N10" i="87"/>
  <c r="M10" i="87"/>
  <c r="N13" i="87"/>
  <c r="N12" i="87"/>
  <c r="N11" i="87"/>
  <c r="K8" i="87"/>
  <c r="N8" i="87" s="1"/>
  <c r="K7" i="87"/>
  <c r="K6" i="87"/>
  <c r="N6" i="87" s="1"/>
  <c r="K5" i="87"/>
  <c r="K4" i="87"/>
  <c r="N4" i="87" s="1"/>
  <c r="H8" i="87"/>
  <c r="H7" i="87"/>
  <c r="H6" i="87"/>
  <c r="H5" i="87"/>
  <c r="H4" i="87"/>
  <c r="E8" i="87"/>
  <c r="E7" i="87"/>
  <c r="E6" i="87"/>
  <c r="M6" i="87" s="1"/>
  <c r="E5" i="87"/>
  <c r="E4" i="87"/>
  <c r="J9" i="87"/>
  <c r="I9" i="87"/>
  <c r="G9" i="87"/>
  <c r="F9" i="87"/>
  <c r="D9" i="87"/>
  <c r="C9" i="87"/>
  <c r="N7" i="87" l="1"/>
  <c r="K9" i="87"/>
  <c r="N5" i="87"/>
  <c r="H9" i="87"/>
  <c r="M4" i="87"/>
  <c r="M8" i="87"/>
  <c r="M5" i="87"/>
  <c r="M7" i="87"/>
  <c r="E9" i="87"/>
  <c r="N9" i="87" l="1"/>
  <c r="M9" i="87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<sst xmlns="http://schemas.openxmlformats.org/spreadsheetml/2006/main" count="38" uniqueCount="28">
  <si>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</si>
  <si>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</si>
  <si>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</si>
  <si>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</si>
  <si>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</si>
  <si>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</si>
  <si>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</si>
  <si>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</si>
  <si>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</si>
  <si>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</si>
  <si>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</si>
  <si>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</si>
  <si>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</si>
  <si>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</si>
  <si>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</si>
  <si>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</si>
  <si>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</si>
  <si>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</si>
  <si>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</si>
  <si>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</si>
  <si>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</si>
  <si>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KOTA BIMA 2018</t>
  </si>
  <si>
    <t>KOTA BIMA 2019</t>
  </si>
  <si>
    <t>KOTA BIMA 2020</t>
  </si>
  <si>
    <t>KOTA BIMA 2021</t>
  </si>
  <si>
    <t>Cakupan Imunisasi Lanjutan DPT-HB-Hib-4, dan CAMPAK2/MR2 pada Anak BADUTA di Kota Bima Tahun 2023 menurut Jenis Kelamin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</si>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</sst>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25</v>
      </c>
    </row>
    <row r="2" spans="1:24" x14ac:dyDescent="0.25">
      <c r="E2" s="21"/>
    </row>
    <row r="3" spans="1:24" ht="51.75" thickBot="1" x14ac:dyDescent="0.3">
      <c r="A3" s="22" t="s">
        <v>0</v>
      </c>
      <c r="B3" s="23" t="s">
        <v>1</v>
      </c>
      <c r="C3" s="24" t="s">
        <v>9</v>
      </c>
      <c r="D3" s="25" t="s">
        <v>10</v>
      </c>
      <c r="E3" s="26" t="s">
        <v>11</v>
      </c>
      <c r="F3" s="24" t="s">
        <v>12</v>
      </c>
      <c r="G3" s="25" t="s">
        <v>13</v>
      </c>
      <c r="H3" s="26" t="s">
        <v>14</v>
      </c>
      <c r="I3" s="24" t="s">
        <v>15</v>
      </c>
      <c r="J3" s="25" t="s">
        <v>16</v>
      </c>
      <c r="K3" s="26" t="s">
        <v>17</v>
      </c>
      <c r="L3" s="33" t="s">
        <v>8</v>
      </c>
      <c r="M3" s="35" t="s">
        <v>18</v>
      </c>
      <c r="N3" s="35" t="s">
        <v>19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2</v>
      </c>
      <c r="C4" s="17">
        <v>395</v>
      </c>
      <c r="D4" s="16">
        <v>393</v>
      </c>
      <c r="E4" s="20">
        <f>IF(COUNT(C4:D4)=0,"-",SUM(C4:D4))</f>
        <v>788</v>
      </c>
      <c r="F4" s="17">
        <v>113</v>
      </c>
      <c r="G4" s="16">
        <v>74</v>
      </c>
      <c r="H4" s="31">
        <f t="shared" ref="H4:H8" si="0">IF(COUNT(F4:G4)=0,"-",SUM(F4:G4))</f>
        <v>187</v>
      </c>
      <c r="I4" s="17">
        <v>134</v>
      </c>
      <c r="J4" s="16">
        <v>96</v>
      </c>
      <c r="K4" s="31">
        <f t="shared" ref="K4:K8" si="1">IF(COUNT(I4:J4)=0,"-",SUM(I4:J4))</f>
        <v>230</v>
      </c>
      <c r="L4" s="34" t="s">
        <v>20</v>
      </c>
      <c r="M4" s="36">
        <f>IF(COUNT(E4,H4)=0,"-",IF(OR(SUM(E4)=0,SUM(H4)=0),0,ROUND(SUM(H4)/E4*100,2)))</f>
        <v>23.73</v>
      </c>
      <c r="N4" s="36">
        <f>IF(COUNT(E4,K4)=0,"-",IF(OR(SUM(E4)=0,SUM(K4)=0),0,ROUND(SUM(K4)/E4*100,2)))</f>
        <v>29.19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3</v>
      </c>
      <c r="C5" s="17">
        <v>159</v>
      </c>
      <c r="D5" s="16">
        <v>152</v>
      </c>
      <c r="E5" s="20">
        <f t="shared" ref="E5:E14" si="2">IF(COUNT(C5:D5)=0,"-",SUM(C5:D5))</f>
        <v>311</v>
      </c>
      <c r="F5" s="17">
        <v>159</v>
      </c>
      <c r="G5" s="16">
        <v>152</v>
      </c>
      <c r="H5" s="31">
        <f t="shared" si="0"/>
        <v>311</v>
      </c>
      <c r="I5" s="17">
        <v>159</v>
      </c>
      <c r="J5" s="16">
        <v>152</v>
      </c>
      <c r="K5" s="31">
        <f t="shared" si="1"/>
        <v>311</v>
      </c>
      <c r="L5" s="34" t="s">
        <v>20</v>
      </c>
      <c r="M5" s="36">
        <f t="shared" ref="M5:M14" si="3">IF(COUNT(E5,H5)=0,"-",IF(OR(SUM(E5)=0,SUM(H5)=0),0,ROUND(SUM(H5)/E5*100,2)))</f>
        <v>100</v>
      </c>
      <c r="N5" s="36">
        <f t="shared" ref="N5:N14" si="4">IF(COUNT(E5,K5)=0,"-",IF(OR(SUM(E5)=0,SUM(K5)=0),0,ROUND(SUM(K5)/E5*100,2)))</f>
        <v>100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4</v>
      </c>
      <c r="C6" s="17">
        <v>289</v>
      </c>
      <c r="D6" s="16">
        <v>284</v>
      </c>
      <c r="E6" s="20">
        <f t="shared" si="2"/>
        <v>573</v>
      </c>
      <c r="F6" s="17">
        <v>246</v>
      </c>
      <c r="G6" s="16">
        <v>251</v>
      </c>
      <c r="H6" s="31">
        <f t="shared" si="0"/>
        <v>497</v>
      </c>
      <c r="I6" s="17">
        <v>211</v>
      </c>
      <c r="J6" s="16">
        <v>218</v>
      </c>
      <c r="K6" s="31">
        <f t="shared" si="1"/>
        <v>429</v>
      </c>
      <c r="L6" s="34" t="s">
        <v>20</v>
      </c>
      <c r="M6" s="36">
        <f t="shared" si="3"/>
        <v>86.74</v>
      </c>
      <c r="N6" s="36">
        <f t="shared" si="4"/>
        <v>74.87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5</v>
      </c>
      <c r="C7" s="17">
        <v>413</v>
      </c>
      <c r="D7" s="16">
        <v>409</v>
      </c>
      <c r="E7" s="20">
        <f t="shared" si="2"/>
        <v>822</v>
      </c>
      <c r="F7" s="17">
        <v>272</v>
      </c>
      <c r="G7" s="16">
        <v>196</v>
      </c>
      <c r="H7" s="31">
        <f t="shared" si="0"/>
        <v>468</v>
      </c>
      <c r="I7" s="17">
        <v>210</v>
      </c>
      <c r="J7" s="16">
        <v>142</v>
      </c>
      <c r="K7" s="31">
        <f t="shared" si="1"/>
        <v>352</v>
      </c>
      <c r="L7" s="34" t="s">
        <v>20</v>
      </c>
      <c r="M7" s="36">
        <f t="shared" si="3"/>
        <v>56.93</v>
      </c>
      <c r="N7" s="36">
        <f t="shared" si="4"/>
        <v>42.82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6</v>
      </c>
      <c r="C8" s="17">
        <v>401</v>
      </c>
      <c r="D8" s="16">
        <v>396</v>
      </c>
      <c r="E8" s="20">
        <f t="shared" si="2"/>
        <v>797</v>
      </c>
      <c r="F8" s="17">
        <v>401</v>
      </c>
      <c r="G8" s="16">
        <v>396</v>
      </c>
      <c r="H8" s="31">
        <f t="shared" si="0"/>
        <v>797</v>
      </c>
      <c r="I8" s="17">
        <v>401</v>
      </c>
      <c r="J8" s="16">
        <v>396</v>
      </c>
      <c r="K8" s="31">
        <f t="shared" si="1"/>
        <v>797</v>
      </c>
      <c r="L8" s="34" t="s">
        <v>20</v>
      </c>
      <c r="M8" s="36">
        <f t="shared" si="3"/>
        <v>100</v>
      </c>
      <c r="N8" s="36">
        <f t="shared" si="4"/>
        <v>100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7</v>
      </c>
      <c r="C9" s="29">
        <f>IF(COUNT(C4:C8)=0,"-",SUM(C4:C8))</f>
        <v>1657</v>
      </c>
      <c r="D9" s="30">
        <f t="shared" ref="D9:K9" si="5">IF(COUNT(D4:D8)=0,"-",SUM(D4:D8))</f>
        <v>1634</v>
      </c>
      <c r="E9" s="30">
        <f t="shared" si="5"/>
        <v>3291</v>
      </c>
      <c r="F9" s="29">
        <f t="shared" si="5"/>
        <v>1191</v>
      </c>
      <c r="G9" s="30">
        <f t="shared" si="5"/>
        <v>1069</v>
      </c>
      <c r="H9" s="32">
        <f t="shared" si="5"/>
        <v>2260</v>
      </c>
      <c r="I9" s="29">
        <f t="shared" si="5"/>
        <v>1115</v>
      </c>
      <c r="J9" s="30">
        <f t="shared" si="5"/>
        <v>1004</v>
      </c>
      <c r="K9" s="32">
        <f t="shared" si="5"/>
        <v>2119</v>
      </c>
      <c r="L9" s="37" t="s">
        <v>20</v>
      </c>
      <c r="M9" s="38">
        <f t="shared" si="3"/>
        <v>68.67</v>
      </c>
      <c r="N9" s="38">
        <f t="shared" si="4"/>
        <v>64.39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0" customFormat="1" ht="21" customHeight="1" thickTop="1" x14ac:dyDescent="0.25">
      <c r="A10" s="41">
        <v>5272</v>
      </c>
      <c r="B10" s="42" t="s">
        <v>27</v>
      </c>
      <c r="C10" s="43">
        <v>1662</v>
      </c>
      <c r="D10" s="44">
        <v>1646</v>
      </c>
      <c r="E10" s="44">
        <f t="shared" si="2"/>
        <v>3308</v>
      </c>
      <c r="F10" s="43">
        <v>1516</v>
      </c>
      <c r="G10" s="44">
        <v>1356</v>
      </c>
      <c r="H10" s="45">
        <f t="shared" ref="H10:H14" si="6">IF(COUNT(F10:G10)=0,"-",SUM(F10:G10))</f>
        <v>2872</v>
      </c>
      <c r="I10" s="43">
        <v>1649</v>
      </c>
      <c r="J10" s="44">
        <v>1462</v>
      </c>
      <c r="K10" s="45">
        <f t="shared" ref="K10:K14" si="7">IF(COUNT(I10:J10)=0,"-",SUM(I10:J10))</f>
        <v>3111</v>
      </c>
      <c r="L10" s="46" t="s">
        <v>20</v>
      </c>
      <c r="M10" s="47">
        <f t="shared" si="3"/>
        <v>86.82</v>
      </c>
      <c r="N10" s="47">
        <f t="shared" si="4"/>
        <v>94.04</v>
      </c>
      <c r="O10" s="6"/>
      <c r="P10" s="7"/>
      <c r="Q10" s="6"/>
      <c r="R10" s="8"/>
      <c r="S10" s="6"/>
      <c r="T10" s="8"/>
      <c r="U10" s="6"/>
      <c r="V10" s="8"/>
      <c r="W10" s="6"/>
      <c r="X10" s="39"/>
    </row>
    <row r="11" spans="1:24" s="40" customFormat="1" ht="21" customHeight="1" x14ac:dyDescent="0.25">
      <c r="A11" s="55">
        <v>5272</v>
      </c>
      <c r="B11" s="56" t="s">
        <v>24</v>
      </c>
      <c r="C11" s="57">
        <v>1662</v>
      </c>
      <c r="D11" s="58">
        <v>1646</v>
      </c>
      <c r="E11" s="58">
        <f t="shared" si="2"/>
        <v>3308</v>
      </c>
      <c r="F11" s="57">
        <v>1132</v>
      </c>
      <c r="G11" s="58">
        <v>1078</v>
      </c>
      <c r="H11" s="59">
        <f t="shared" si="6"/>
        <v>2210</v>
      </c>
      <c r="I11" s="57">
        <v>1035</v>
      </c>
      <c r="J11" s="58">
        <v>1024</v>
      </c>
      <c r="K11" s="59">
        <f t="shared" si="7"/>
        <v>2059</v>
      </c>
      <c r="L11" s="60" t="s">
        <v>20</v>
      </c>
      <c r="M11" s="61">
        <f t="shared" si="3"/>
        <v>66.81</v>
      </c>
      <c r="N11" s="61">
        <f t="shared" si="4"/>
        <v>62.24</v>
      </c>
      <c r="O11" s="6"/>
      <c r="P11" s="7"/>
      <c r="Q11" s="6"/>
      <c r="R11" s="8"/>
      <c r="S11" s="6"/>
      <c r="T11" s="8"/>
      <c r="U11" s="6"/>
      <c r="V11" s="8"/>
      <c r="W11" s="6"/>
      <c r="X11" s="39"/>
    </row>
    <row r="12" spans="1:24" s="40" customFormat="1" ht="21" customHeight="1" x14ac:dyDescent="0.25">
      <c r="A12" s="55">
        <v>5272</v>
      </c>
      <c r="B12" s="56" t="s">
        <v>23</v>
      </c>
      <c r="C12" s="57">
        <v>1475</v>
      </c>
      <c r="D12" s="58">
        <v>1769</v>
      </c>
      <c r="E12" s="58">
        <f t="shared" si="2"/>
        <v>3244</v>
      </c>
      <c r="F12" s="57">
        <v>1148</v>
      </c>
      <c r="G12" s="58">
        <v>1120</v>
      </c>
      <c r="H12" s="59">
        <f t="shared" si="6"/>
        <v>2268</v>
      </c>
      <c r="I12" s="57">
        <v>748</v>
      </c>
      <c r="J12" s="58">
        <v>747</v>
      </c>
      <c r="K12" s="59">
        <f t="shared" si="7"/>
        <v>1495</v>
      </c>
      <c r="L12" s="60" t="s">
        <v>20</v>
      </c>
      <c r="M12" s="61">
        <f t="shared" si="3"/>
        <v>69.91</v>
      </c>
      <c r="N12" s="61">
        <f t="shared" si="4"/>
        <v>46.09</v>
      </c>
      <c r="O12" s="6"/>
      <c r="P12" s="7"/>
      <c r="Q12" s="6"/>
      <c r="R12" s="8"/>
      <c r="S12" s="6"/>
      <c r="T12" s="8"/>
      <c r="U12" s="6"/>
      <c r="V12" s="8"/>
      <c r="W12" s="6"/>
      <c r="X12" s="39"/>
    </row>
    <row r="13" spans="1:24" s="40" customFormat="1" ht="21" customHeight="1" x14ac:dyDescent="0.25">
      <c r="A13" s="55">
        <v>5272</v>
      </c>
      <c r="B13" s="56" t="s">
        <v>22</v>
      </c>
      <c r="C13" s="57">
        <v>2304</v>
      </c>
      <c r="D13" s="58">
        <v>2562</v>
      </c>
      <c r="E13" s="58">
        <f t="shared" si="2"/>
        <v>4866</v>
      </c>
      <c r="F13" s="57">
        <v>2084</v>
      </c>
      <c r="G13" s="58">
        <v>1726</v>
      </c>
      <c r="H13" s="59">
        <f t="shared" si="6"/>
        <v>3810</v>
      </c>
      <c r="I13" s="57">
        <v>1973</v>
      </c>
      <c r="J13" s="58">
        <v>1487</v>
      </c>
      <c r="K13" s="59">
        <f t="shared" si="7"/>
        <v>3460</v>
      </c>
      <c r="L13" s="60" t="s">
        <v>20</v>
      </c>
      <c r="M13" s="61">
        <f t="shared" si="3"/>
        <v>78.3</v>
      </c>
      <c r="N13" s="61">
        <f t="shared" si="4"/>
        <v>71.11</v>
      </c>
      <c r="O13" s="6"/>
      <c r="P13" s="7"/>
      <c r="Q13" s="6"/>
      <c r="R13" s="8"/>
      <c r="S13" s="6"/>
      <c r="T13" s="8"/>
      <c r="U13" s="6"/>
      <c r="V13" s="8"/>
      <c r="W13" s="6"/>
      <c r="X13" s="39"/>
    </row>
    <row r="14" spans="1:24" s="40" customFormat="1" ht="21" customHeight="1" thickBot="1" x14ac:dyDescent="0.3">
      <c r="A14" s="48">
        <v>5272</v>
      </c>
      <c r="B14" s="49" t="s">
        <v>21</v>
      </c>
      <c r="C14" s="50">
        <v>1471</v>
      </c>
      <c r="D14" s="51">
        <v>1764</v>
      </c>
      <c r="E14" s="51">
        <f t="shared" si="2"/>
        <v>3235</v>
      </c>
      <c r="F14" s="50">
        <v>1360</v>
      </c>
      <c r="G14" s="51">
        <v>1198</v>
      </c>
      <c r="H14" s="52">
        <f t="shared" si="6"/>
        <v>2558</v>
      </c>
      <c r="I14" s="50">
        <v>1268</v>
      </c>
      <c r="J14" s="51">
        <v>1034</v>
      </c>
      <c r="K14" s="52">
        <f t="shared" si="7"/>
        <v>2302</v>
      </c>
      <c r="L14" s="53" t="s">
        <v>20</v>
      </c>
      <c r="M14" s="54">
        <f t="shared" si="3"/>
        <v>79.069999999999993</v>
      </c>
      <c r="N14" s="54">
        <f t="shared" si="4"/>
        <v>71.16</v>
      </c>
      <c r="O14" s="6"/>
      <c r="P14" s="7"/>
      <c r="Q14" s="6"/>
      <c r="R14" s="8"/>
      <c r="S14" s="6"/>
      <c r="T14" s="8"/>
      <c r="U14" s="6"/>
      <c r="V14" s="8"/>
      <c r="W14" s="6"/>
      <c r="X14" s="39"/>
    </row>
    <row r="15" spans="1:24" ht="13.5" thickTop="1" x14ac:dyDescent="0.25">
      <c r="A15" s="18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7" spans="6:6" x14ac:dyDescent="0.25">
      <c r="F17" s="62">
        <f>F8-C8</f>
        <v>0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Lanjutan</vt:lpstr>
      <vt:lpstr>'Imunisasi Lanjutan'!Print_Area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2025-03-08T15:44:35Z</dcterms:modified>
</cp:coreProperties>
</file>